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rozpočtu 2020" sheetId="1" state="visible" r:id="rId2"/>
    <sheet name="518104" sheetId="2" state="visible" r:id="rId3"/>
  </sheets>
  <definedNames>
    <definedName function="false" hidden="false" localSheetId="0" name="_xlnm.Print_Area" vbProcedure="false">'Návrh rozpočtu 2020'!$A$1:$F$56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3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Uzivatel1:
</t>
        </r>
        <r>
          <rPr>
            <sz val="9"/>
            <color rgb="FF000000"/>
            <rFont val="Tahoma"/>
            <family val="2"/>
            <charset val="238"/>
          </rPr>
          <t xml:space="preserve">Nový náklad v roce 2020</t>
        </r>
      </text>
    </comment>
    <comment ref="A45" authorId="0">
      <text>
        <r>
          <rPr>
            <b val="true"/>
            <sz val="9"/>
            <color rgb="FF000000"/>
            <rFont val="Tahoma"/>
            <family val="2"/>
            <charset val="238"/>
          </rPr>
          <t xml:space="preserve">Uzivatel1:
</t>
        </r>
        <r>
          <rPr>
            <sz val="9"/>
            <color rgb="FF000000"/>
            <rFont val="Tahoma"/>
            <family val="2"/>
            <charset val="238"/>
          </rPr>
          <t xml:space="preserve">nový náklad v roce 2020</t>
        </r>
      </text>
    </comment>
  </commentList>
</comments>
</file>

<file path=xl/sharedStrings.xml><?xml version="1.0" encoding="utf-8"?>
<sst xmlns="http://schemas.openxmlformats.org/spreadsheetml/2006/main" count="193" uniqueCount="143">
  <si>
    <t xml:space="preserve">Základní škola Hovorčovice - Rozpočet 2020</t>
  </si>
  <si>
    <t xml:space="preserve">Příjmy</t>
  </si>
  <si>
    <t xml:space="preserve">Zřizovatel - provoz</t>
  </si>
  <si>
    <t xml:space="preserve">Zřizovatel - investice</t>
  </si>
  <si>
    <t xml:space="preserve">Příjmy celkem</t>
  </si>
  <si>
    <t xml:space="preserve">Výdaje </t>
  </si>
  <si>
    <t xml:space="preserve">rozpočet 2020</t>
  </si>
  <si>
    <t xml:space="preserve">č. účetního konta </t>
  </si>
  <si>
    <t xml:space="preserve">rozpočet 2019 - rozpočtové opatření ke 30.9.2019</t>
  </si>
  <si>
    <t xml:space="preserve">Výdaje na provoz - zřizovatel</t>
  </si>
  <si>
    <t xml:space="preserve">Rozpis položek ke sloupci B</t>
  </si>
  <si>
    <t xml:space="preserve">ZŠ SPOTŘEBA MATERIÁLU</t>
  </si>
  <si>
    <t xml:space="preserve">501</t>
  </si>
  <si>
    <t xml:space="preserve">101</t>
  </si>
  <si>
    <t xml:space="preserve">Materiál ke spotřebě v obou budovách ZŠ (např. hygienické papíry v umývárnách, toaletní papír na WC, léky, rámy na výkresy, lanka na výkresy, klíče, návleky, koše, IT a elektromateriál, apod.).</t>
  </si>
  <si>
    <t xml:space="preserve">ZŠ SPOTŘEBA MATERIÁLU ŠJ</t>
  </si>
  <si>
    <t xml:space="preserve">103</t>
  </si>
  <si>
    <t xml:space="preserve">Vybavení kuchyně.</t>
  </si>
  <si>
    <t xml:space="preserve">ZŠ SPOTŘEBA MATERIÁLU ŠD</t>
  </si>
  <si>
    <t xml:space="preserve">104</t>
  </si>
  <si>
    <t xml:space="preserve">Nákup pomůcek, výtvarných potřeb a her pro družinu.</t>
  </si>
  <si>
    <t xml:space="preserve">ZŠ SPOTŘEBA MATERIÁLU DÍLNY</t>
  </si>
  <si>
    <t xml:space="preserve">XXX</t>
  </si>
  <si>
    <t xml:space="preserve">Materiál - keramická a multifunkční učebna</t>
  </si>
  <si>
    <t xml:space="preserve">ZŠ UČEBNICE</t>
  </si>
  <si>
    <t xml:space="preserve">105</t>
  </si>
  <si>
    <t xml:space="preserve">Učebnice a pomůcky pro žáky, včetně učebních interaktivních programů.</t>
  </si>
  <si>
    <t xml:space="preserve">ZŠ ZAHRADA MATERIÁL</t>
  </si>
  <si>
    <t xml:space="preserve">106</t>
  </si>
  <si>
    <t xml:space="preserve">Osázení zahrady a nářadí k údržbě zahrady (u budovy II. stupně ZŠ).</t>
  </si>
  <si>
    <t xml:space="preserve">ZŠ PRACOVNÍ ODĚVY</t>
  </si>
  <si>
    <t xml:space="preserve">107</t>
  </si>
  <si>
    <t xml:space="preserve">Pro zaměstnance školy dle předpisů bezpečnosti práce a předepsané kategorizace.</t>
  </si>
  <si>
    <t xml:space="preserve">ZŠ DIDAKTICKÉ POMŮCKY</t>
  </si>
  <si>
    <t xml:space="preserve">108</t>
  </si>
  <si>
    <t xml:space="preserve">Kompenzační, sportovní a hudební pomůcky.</t>
  </si>
  <si>
    <t xml:space="preserve">ZŠ KANCELÁŘSKÉ POTŘEBY</t>
  </si>
  <si>
    <t xml:space="preserve">109</t>
  </si>
  <si>
    <t xml:space="preserve">Kancelářské potřeby, tonery do všech tiskáren.</t>
  </si>
  <si>
    <t xml:space="preserve">ZŠ DROGERIE ZŠ</t>
  </si>
  <si>
    <t xml:space="preserve">110</t>
  </si>
  <si>
    <t xml:space="preserve">Úklidové a čistící prostředky pro obě budovy.</t>
  </si>
  <si>
    <t xml:space="preserve">ZŠ DROGERIE ŠJ</t>
  </si>
  <si>
    <t xml:space="preserve">111</t>
  </si>
  <si>
    <t xml:space="preserve">Úklidové a čistící prostředky + chemie.</t>
  </si>
  <si>
    <t xml:space="preserve">ZŠ DROGERIE ŠD</t>
  </si>
  <si>
    <t xml:space="preserve">112</t>
  </si>
  <si>
    <t xml:space="preserve">Úklidové a čistící prostředky.</t>
  </si>
  <si>
    <t xml:space="preserve">ZŠ ODBORNÁ LITERATURA</t>
  </si>
  <si>
    <t xml:space="preserve">113</t>
  </si>
  <si>
    <t xml:space="preserve">Odborné publikace pedagogické a legislativní.</t>
  </si>
  <si>
    <t xml:space="preserve">ZŠ SPOTŘEBA PLYNU</t>
  </si>
  <si>
    <t xml:space="preserve">502</t>
  </si>
  <si>
    <t xml:space="preserve">Odhadnuto dle dosavadní spotřeby.</t>
  </si>
  <si>
    <t xml:space="preserve">ZŠ SPOTŘEBA ELEKTŘINY</t>
  </si>
  <si>
    <t xml:space="preserve">102</t>
  </si>
  <si>
    <t xml:space="preserve">Odhadnuto dle dosavadní spotřeby + spotřeba v nových dílnách (keramická pec).</t>
  </si>
  <si>
    <t xml:space="preserve">ZŠ OPRAVY A UDRŽOVÁNÍ</t>
  </si>
  <si>
    <t xml:space="preserve">511</t>
  </si>
  <si>
    <t xml:space="preserve">Běžná údržba (mytí koberců a oken, údržba a opravy materiálu, kt. již nespadá do garance apod.).</t>
  </si>
  <si>
    <t xml:space="preserve">ZŠ REVIZE</t>
  </si>
  <si>
    <t xml:space="preserve">Povinné revize technického zařízení. (Jen odhad - částka se může ještě změnit, protože není vše vyúčtované za obd. 11-12/2019).</t>
  </si>
  <si>
    <t xml:space="preserve">ZŠ CESTOVNÉ</t>
  </si>
  <si>
    <t xml:space="preserve">512</t>
  </si>
  <si>
    <t xml:space="preserve">Cestovné a stravné (zásobování a školení).</t>
  </si>
  <si>
    <t xml:space="preserve">ZŠ NÁKLADY NA REPREZENTACI</t>
  </si>
  <si>
    <t xml:space="preserve">513</t>
  </si>
  <si>
    <t xml:space="preserve">Dny otevřených dveří a společenské akce školy.</t>
  </si>
  <si>
    <t xml:space="preserve">ZŠ VODNÉ, STOČNÉ</t>
  </si>
  <si>
    <t xml:space="preserve">518</t>
  </si>
  <si>
    <t xml:space="preserve">Odhadnuto dle dosavadní spotřeby + spotřeba v nových dílnách.</t>
  </si>
  <si>
    <t xml:space="preserve">ZŠ POŠTOVNÉ</t>
  </si>
  <si>
    <t xml:space="preserve">ZŠ OSTATNÍ SLUŽBY</t>
  </si>
  <si>
    <t xml:space="preserve">Viz detail na listu 518104.</t>
  </si>
  <si>
    <t xml:space="preserve">ZŠ WEB, SOFTWARE</t>
  </si>
  <si>
    <t xml:space="preserve">Servisní datové IT a webové služby.</t>
  </si>
  <si>
    <t xml:space="preserve">ZŠ POJIŠTĚNÍ MAJETKU</t>
  </si>
  <si>
    <t xml:space="preserve">Budovy.</t>
  </si>
  <si>
    <t xml:space="preserve">ZŠ POJIŠTĚNÍ ÚRAZOVÉ</t>
  </si>
  <si>
    <t xml:space="preserve">Žáci.</t>
  </si>
  <si>
    <t xml:space="preserve">ZŠ TELEFON</t>
  </si>
  <si>
    <t xml:space="preserve">ZŠ BANKOVNÍ POPLATKY</t>
  </si>
  <si>
    <t xml:space="preserve">ZŠ ŠKOLENÍ PEDAGOGŮ + DVPP</t>
  </si>
  <si>
    <t xml:space="preserve">ZŠ ŠKOLENÍ PROVOZNÍCH ZAMĚSTNANCŮ</t>
  </si>
  <si>
    <t xml:space="preserve">ZŠ ŠKOLENÍ OSTATNÍ (BOZP, PO)</t>
  </si>
  <si>
    <t xml:space="preserve">ZŠ REZERVA NA MZDY/FOND ODMĚN</t>
  </si>
  <si>
    <t xml:space="preserve">521</t>
  </si>
  <si>
    <t xml:space="preserve">ZŠ ODPISY DLOUHODOBÉHO MAJETKU</t>
  </si>
  <si>
    <t xml:space="preserve">551</t>
  </si>
  <si>
    <t xml:space="preserve">Tato částka není reálným výdajem školy, jedná se o prostředky, které se ukládají do investičního fondu.</t>
  </si>
  <si>
    <t xml:space="preserve">ZŠ DDHM</t>
  </si>
  <si>
    <t xml:space="preserve">558</t>
  </si>
  <si>
    <t xml:space="preserve">Vybavení materiálem nad hodnotu 3.000,00 Kč/ks.</t>
  </si>
  <si>
    <t xml:space="preserve">ZŠ DDHM ŠJ</t>
  </si>
  <si>
    <t xml:space="preserve">Dovybavení kuchyně materiálem nad 3.000,00 Kč/ks.</t>
  </si>
  <si>
    <t xml:space="preserve">ZŠ DDHM ŠD</t>
  </si>
  <si>
    <t xml:space="preserve">Vybavení relaxačními, kompenzačními a sportovními pomůckami nad 3.000,00 Kč/ks.</t>
  </si>
  <si>
    <t xml:space="preserve">ZŠ DDHM DÍLNY</t>
  </si>
  <si>
    <t xml:space="preserve">Vybavení materiálem nad hodnotu 3.000,00 Kč/ks (nové učebny). </t>
  </si>
  <si>
    <t xml:space="preserve">ZŠ DDHM ZAHRADA</t>
  </si>
  <si>
    <t xml:space="preserve">Osázení zahrady - rostliny nad hodnotu 3.000,00 Kč/ks.</t>
  </si>
  <si>
    <t xml:space="preserve">mezisoučet - provoz</t>
  </si>
  <si>
    <t xml:space="preserve">částka na investice </t>
  </si>
  <si>
    <t xml:space="preserve">Výdaje celkem</t>
  </si>
  <si>
    <t xml:space="preserve">Příspěvek zřizovatele na provoz a investice ZŠ</t>
  </si>
  <si>
    <t xml:space="preserve">z toho období 01-08/2020</t>
  </si>
  <si>
    <t xml:space="preserve">z toho období 09-12/2020</t>
  </si>
  <si>
    <t xml:space="preserve">Příspěvek na žáka od státu v roce 2020</t>
  </si>
  <si>
    <t xml:space="preserve">ZŠ: 226 dětí x 13 706 Kč</t>
  </si>
  <si>
    <t xml:space="preserve">dle počtu žáků ke dni 30.9.2018</t>
  </si>
  <si>
    <t xml:space="preserve">detail účtu - 518104 Ostatní služby a servisní poplatky</t>
  </si>
  <si>
    <t xml:space="preserve">popis</t>
  </si>
  <si>
    <t xml:space="preserve">poznámka</t>
  </si>
  <si>
    <t xml:space="preserve">částka/rok</t>
  </si>
  <si>
    <t xml:space="preserve">roční poplatek PATROL - PCO HZS</t>
  </si>
  <si>
    <t xml:space="preserve">2x ročně gastro servis (Gast pro)</t>
  </si>
  <si>
    <t xml:space="preserve">roční poplatek lience, software a servis VIS Plzeň - jídelna</t>
  </si>
  <si>
    <t xml:space="preserve">MPK - odvoz lapolu (5x do roka)</t>
  </si>
  <si>
    <t xml:space="preserve">likvidace gastroodpadu</t>
  </si>
  <si>
    <t xml:space="preserve">poplatek za servis výtahu (01-12/2020)</t>
  </si>
  <si>
    <t xml:space="preserve">1 .a 2. stupeň</t>
  </si>
  <si>
    <t xml:space="preserve">servisní prohlídky BOZP a PO</t>
  </si>
  <si>
    <t xml:space="preserve">1. a 2. stupeň</t>
  </si>
  <si>
    <t xml:space="preserve">celkem servisní poplatky</t>
  </si>
  <si>
    <t xml:space="preserve">grafické práce - výroba tiskovin</t>
  </si>
  <si>
    <t xml:space="preserve">pronájem 2 kskopírek 01-12/2020</t>
  </si>
  <si>
    <t xml:space="preserve">kopie nad limit nájmu kopírky</t>
  </si>
  <si>
    <t xml:space="preserve">praní prádla - oblečení v kuchyni</t>
  </si>
  <si>
    <t xml:space="preserve">poplatek Rodiče vítáni</t>
  </si>
  <si>
    <t xml:space="preserve">zdravotní prohlídky u firemního lékaře (noví zaměstnanci)</t>
  </si>
  <si>
    <t xml:space="preserve">konfigurace nových notebooků</t>
  </si>
  <si>
    <t xml:space="preserve">antivirový program pro nová PC</t>
  </si>
  <si>
    <t xml:space="preserve">certifikace</t>
  </si>
  <si>
    <t xml:space="preserve">servisní poplatek EIS JASU - mzdový software</t>
  </si>
  <si>
    <t xml:space="preserve">malby v ZŠ</t>
  </si>
  <si>
    <t xml:space="preserve">příspěvek na plavání žáků ZŠ - 2020</t>
  </si>
  <si>
    <t xml:space="preserve">právní ochrana DAS - roční poplatek</t>
  </si>
  <si>
    <t xml:space="preserve">ostatní služby - horolezecké práce při mytí oken a čištění okapů - 2 x ročně</t>
  </si>
  <si>
    <t xml:space="preserve">vedení mzdového účetnictví (2.500,00 Kč/měsíc)</t>
  </si>
  <si>
    <t xml:space="preserve">mzda - pověřenec GDPR</t>
  </si>
  <si>
    <t xml:space="preserve">školní stravování (vedení kuchyně)</t>
  </si>
  <si>
    <t xml:space="preserve">celkem ostatní služby</t>
  </si>
  <si>
    <t xml:space="preserve"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</si>
</sst>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"/>
    <numFmt numFmtId="167" formatCode="#,##0.00"/>
  </numFmts>
  <fonts count="26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6"/>
      <color rgb="FF000000"/>
      <name val="Arial"/>
      <family val="2"/>
      <charset val="238"/>
    </font>
    <font>
      <b val="true"/>
      <i val="true"/>
      <u val="single"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4"/>
      <color rgb="FF000000"/>
      <name val="Calibri"/>
      <family val="2"/>
      <charset val="238"/>
    </font>
    <font>
      <sz val="12"/>
      <name val="Calibri"/>
      <family val="2"/>
      <charset val="238"/>
    </font>
    <font>
      <i val="true"/>
      <sz val="12"/>
      <color rgb="FF00B050"/>
      <name val="Calibri"/>
      <family val="2"/>
      <charset val="238"/>
    </font>
    <font>
      <sz val="12"/>
      <color rgb="FF00B050"/>
      <name val="Calibri"/>
      <family val="2"/>
      <charset val="238"/>
    </font>
    <font>
      <sz val="12"/>
      <color rgb="FFFF0000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9CDE5"/>
        <bgColor rgb="FFBFBFBF"/>
      </patternFill>
    </fill>
    <fill>
      <patternFill patternType="solid">
        <fgColor rgb="FFBFBFBF"/>
        <bgColor rgb="FFB9CDE5"/>
      </patternFill>
    </fill>
    <fill>
      <patternFill patternType="solid">
        <fgColor rgb="FF33ED56"/>
        <bgColor rgb="FF66FF66"/>
      </patternFill>
    </fill>
    <fill>
      <patternFill patternType="solid">
        <fgColor rgb="FFD9D9D9"/>
        <bgColor rgb="FFB9CDE5"/>
      </patternFill>
    </fill>
    <fill>
      <patternFill patternType="solid">
        <fgColor rgb="FF66FF66"/>
        <bgColor rgb="FF33ED56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ck"/>
      <right style="double"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double"/>
      <top style="thin"/>
      <bottom style="thin"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ck"/>
      <right style="double"/>
      <top style="thin"/>
      <bottom style="thick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ck"/>
      <right style="double"/>
      <top style="thick"/>
      <bottom style="thin"/>
      <diagonal/>
    </border>
    <border diagonalUp="false" diagonalDown="false">
      <left/>
      <right/>
      <top style="thick"/>
      <bottom style="double"/>
      <diagonal/>
    </border>
    <border diagonalUp="false" diagonalDown="false">
      <left style="thick"/>
      <right style="double"/>
      <top style="thick"/>
      <bottom style="double"/>
      <diagonal/>
    </border>
    <border diagonalUp="false" diagonalDown="false">
      <left/>
      <right style="thick"/>
      <top style="thick"/>
      <bottom style="double"/>
      <diagonal/>
    </border>
    <border diagonalUp="false" diagonalDown="false">
      <left style="thick"/>
      <right style="double"/>
      <top style="thin"/>
      <bottom style="double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/>
      <top style="double"/>
      <bottom style="thin"/>
      <diagonal/>
    </border>
    <border diagonalUp="false" diagonalDown="false">
      <left style="double"/>
      <right style="thick"/>
      <top style="double"/>
      <bottom style="thin"/>
      <diagonal/>
    </border>
    <border diagonalUp="false" diagonalDown="false">
      <left/>
      <right/>
      <top style="double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double"/>
      <right style="thick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ck"/>
      <right/>
      <top style="thin"/>
      <bottom/>
      <diagonal/>
    </border>
    <border diagonalUp="false" diagonalDown="false">
      <left style="double"/>
      <right style="thick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double"/>
      <right style="thick"/>
      <top style="thin"/>
      <bottom style="thick"/>
      <diagonal/>
    </border>
    <border diagonalUp="false" diagonalDown="false">
      <left/>
      <right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double"/>
      <right style="thick"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/>
      <right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4" fillId="6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3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22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1" xfId="20"/>
    <cellStyle name="Result" xfId="21"/>
    <cellStyle name="Result2" xfId="22"/>
  </cellStyles>
  <colors>
    <indexedColors>
      <rgbColor rgb="FF000000"/>
      <rgbColor rgb="FFFFFFFF"/>
      <rgbColor rgb="FFFF0000"/>
      <rgbColor rgb="FF33ED5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R9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9921875" defaultRowHeight="14.5" zeroHeight="false" outlineLevelRow="0" outlineLevelCol="0"/>
  <cols>
    <col collapsed="false" customWidth="true" hidden="false" outlineLevel="0" max="1" min="1" style="1" width="45.33"/>
    <col collapsed="false" customWidth="true" hidden="false" outlineLevel="0" max="2" min="2" style="1" width="15.75"/>
    <col collapsed="false" customWidth="true" hidden="false" outlineLevel="0" max="3" min="3" style="1" width="6.75"/>
    <col collapsed="false" customWidth="true" hidden="false" outlineLevel="0" max="4" min="4" style="1" width="6.25"/>
    <col collapsed="false" customWidth="true" hidden="false" outlineLevel="0" max="5" min="5" style="1" width="24.58"/>
    <col collapsed="false" customWidth="true" hidden="false" outlineLevel="0" max="6" min="6" style="1" width="44.5"/>
    <col collapsed="false" customWidth="true" hidden="false" outlineLevel="0" max="7" min="7" style="1" width="14.75"/>
    <col collapsed="false" customWidth="true" hidden="false" outlineLevel="0" max="8" min="8" style="1" width="42.25"/>
    <col collapsed="false" customWidth="false" hidden="false" outlineLevel="0" max="1025" min="9" style="1" width="9"/>
  </cols>
  <sheetData>
    <row r="1" customFormat="false" ht="28.5" hidden="false" customHeight="true" outlineLevel="0" collapsed="false">
      <c r="A1" s="2" t="s">
        <v>0</v>
      </c>
      <c r="B1" s="2"/>
      <c r="C1" s="2"/>
      <c r="D1" s="2"/>
      <c r="E1" s="2"/>
    </row>
    <row r="2" customFormat="false" ht="15" hidden="false" customHeight="false" outlineLevel="0" collapsed="false"/>
    <row r="3" s="6" customFormat="true" ht="26.25" hidden="false" customHeight="true" outlineLevel="0" collapsed="false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</row>
    <row r="4" s="6" customFormat="true" ht="15.5" hidden="false" customHeight="false" outlineLevel="0" collapsed="false">
      <c r="A4" s="7" t="s">
        <v>2</v>
      </c>
      <c r="B4" s="8" t="n">
        <v>2980000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</row>
    <row r="5" s="6" customFormat="true" ht="15.5" hidden="false" customHeight="false" outlineLevel="0" collapsed="false">
      <c r="A5" s="7" t="s">
        <v>3</v>
      </c>
      <c r="B5" s="8" t="n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</row>
    <row r="6" s="6" customFormat="true" ht="16" hidden="false" customHeight="false" outlineLevel="0" collapsed="false">
      <c r="A6" s="9" t="s">
        <v>4</v>
      </c>
      <c r="B6" s="10" t="n">
        <f aca="false">SUM(B4:B5)</f>
        <v>2980000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</row>
    <row r="7" s="6" customFormat="true" ht="15.5" hidden="false" customHeight="false" outlineLevel="0" collapsed="false">
      <c r="A7" s="11"/>
      <c r="B7" s="12"/>
      <c r="C7" s="13"/>
      <c r="D7" s="13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</row>
    <row r="8" s="6" customFormat="true" ht="29.25" hidden="false" customHeight="true" outlineLevel="0" collapsed="false">
      <c r="A8" s="14" t="s">
        <v>5</v>
      </c>
      <c r="B8" s="15" t="s">
        <v>6</v>
      </c>
      <c r="C8" s="16" t="s">
        <v>7</v>
      </c>
      <c r="D8" s="16"/>
      <c r="E8" s="17" t="s">
        <v>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</row>
    <row r="9" s="6" customFormat="true" ht="15.75" hidden="false" customHeight="true" outlineLevel="0" collapsed="false">
      <c r="A9" s="18" t="s">
        <v>9</v>
      </c>
      <c r="B9" s="15"/>
      <c r="C9" s="16"/>
      <c r="D9" s="16"/>
      <c r="E9" s="17"/>
      <c r="F9" s="19" t="s">
        <v>10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</row>
    <row r="10" customFormat="false" ht="36.5" hidden="false" customHeight="false" outlineLevel="0" collapsed="false">
      <c r="A10" s="20" t="s">
        <v>11</v>
      </c>
      <c r="B10" s="21" t="n">
        <v>135000</v>
      </c>
      <c r="C10" s="22" t="s">
        <v>12</v>
      </c>
      <c r="D10" s="23" t="s">
        <v>13</v>
      </c>
      <c r="E10" s="24" t="n">
        <v>135000</v>
      </c>
      <c r="F10" s="25" t="s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</row>
    <row r="11" customFormat="false" ht="14.5" hidden="false" customHeight="false" outlineLevel="0" collapsed="false">
      <c r="A11" s="26" t="s">
        <v>15</v>
      </c>
      <c r="B11" s="27" t="n">
        <v>45000</v>
      </c>
      <c r="C11" s="28" t="s">
        <v>12</v>
      </c>
      <c r="D11" s="29" t="s">
        <v>16</v>
      </c>
      <c r="E11" s="24" t="n">
        <v>51344</v>
      </c>
      <c r="F11" s="25" t="s">
        <v>17</v>
      </c>
      <c r="G11" s="30"/>
      <c r="H11" s="31"/>
    </row>
    <row r="12" customFormat="false" ht="14.5" hidden="false" customHeight="false" outlineLevel="0" collapsed="false">
      <c r="A12" s="26" t="s">
        <v>18</v>
      </c>
      <c r="B12" s="27" t="n">
        <v>35000</v>
      </c>
      <c r="C12" s="28" t="s">
        <v>12</v>
      </c>
      <c r="D12" s="29" t="s">
        <v>19</v>
      </c>
      <c r="E12" s="24" t="n">
        <v>35000</v>
      </c>
      <c r="F12" s="25" t="s">
        <v>20</v>
      </c>
    </row>
    <row r="13" customFormat="false" ht="14.5" hidden="false" customHeight="false" outlineLevel="0" collapsed="false">
      <c r="A13" s="32" t="s">
        <v>21</v>
      </c>
      <c r="B13" s="27" t="n">
        <v>65000</v>
      </c>
      <c r="C13" s="28" t="n">
        <v>501</v>
      </c>
      <c r="D13" s="29" t="s">
        <v>22</v>
      </c>
      <c r="E13" s="24" t="n">
        <v>0</v>
      </c>
      <c r="F13" s="25" t="s">
        <v>23</v>
      </c>
    </row>
    <row r="14" customFormat="false" ht="16.5" hidden="false" customHeight="true" outlineLevel="0" collapsed="false">
      <c r="A14" s="26" t="s">
        <v>24</v>
      </c>
      <c r="B14" s="27" t="n">
        <v>90000</v>
      </c>
      <c r="C14" s="28" t="s">
        <v>12</v>
      </c>
      <c r="D14" s="29" t="s">
        <v>25</v>
      </c>
      <c r="E14" s="24" t="n">
        <v>100000</v>
      </c>
      <c r="F14" s="25" t="s">
        <v>26</v>
      </c>
    </row>
    <row r="15" customFormat="false" ht="14.5" hidden="false" customHeight="false" outlineLevel="0" collapsed="false">
      <c r="A15" s="26" t="s">
        <v>27</v>
      </c>
      <c r="B15" s="27" t="n">
        <v>10000</v>
      </c>
      <c r="C15" s="28" t="s">
        <v>12</v>
      </c>
      <c r="D15" s="29" t="s">
        <v>28</v>
      </c>
      <c r="E15" s="24" t="n">
        <v>5000</v>
      </c>
      <c r="F15" s="25" t="s">
        <v>29</v>
      </c>
    </row>
    <row r="16" customFormat="false" ht="24.5" hidden="false" customHeight="false" outlineLevel="0" collapsed="false">
      <c r="A16" s="26" t="s">
        <v>30</v>
      </c>
      <c r="B16" s="27" t="n">
        <v>15000</v>
      </c>
      <c r="C16" s="28" t="s">
        <v>12</v>
      </c>
      <c r="D16" s="29" t="s">
        <v>31</v>
      </c>
      <c r="E16" s="24" t="n">
        <v>15000</v>
      </c>
      <c r="F16" s="25" t="s">
        <v>32</v>
      </c>
    </row>
    <row r="17" customFormat="false" ht="25" hidden="false" customHeight="true" outlineLevel="0" collapsed="false">
      <c r="A17" s="26" t="s">
        <v>33</v>
      </c>
      <c r="B17" s="27" t="n">
        <v>30000</v>
      </c>
      <c r="C17" s="28" t="s">
        <v>12</v>
      </c>
      <c r="D17" s="29" t="s">
        <v>34</v>
      </c>
      <c r="E17" s="24" t="n">
        <v>30000</v>
      </c>
      <c r="F17" s="25" t="s">
        <v>35</v>
      </c>
    </row>
    <row r="18" customFormat="false" ht="14.5" hidden="false" customHeight="false" outlineLevel="0" collapsed="false">
      <c r="A18" s="26" t="s">
        <v>36</v>
      </c>
      <c r="B18" s="27" t="n">
        <v>72000</v>
      </c>
      <c r="C18" s="28" t="s">
        <v>12</v>
      </c>
      <c r="D18" s="29" t="s">
        <v>37</v>
      </c>
      <c r="E18" s="24" t="n">
        <v>70000</v>
      </c>
      <c r="F18" s="33" t="s">
        <v>38</v>
      </c>
    </row>
    <row r="19" customFormat="false" ht="14.5" hidden="false" customHeight="false" outlineLevel="0" collapsed="false">
      <c r="A19" s="26" t="s">
        <v>39</v>
      </c>
      <c r="B19" s="27" t="n">
        <v>75000</v>
      </c>
      <c r="C19" s="28" t="s">
        <v>12</v>
      </c>
      <c r="D19" s="29" t="s">
        <v>40</v>
      </c>
      <c r="E19" s="24" t="n">
        <v>75000</v>
      </c>
      <c r="F19" s="25" t="s">
        <v>41</v>
      </c>
    </row>
    <row r="20" customFormat="false" ht="14.5" hidden="false" customHeight="false" outlineLevel="0" collapsed="false">
      <c r="A20" s="26" t="s">
        <v>42</v>
      </c>
      <c r="B20" s="27" t="n">
        <v>40000</v>
      </c>
      <c r="C20" s="28" t="s">
        <v>12</v>
      </c>
      <c r="D20" s="29" t="s">
        <v>43</v>
      </c>
      <c r="E20" s="24" t="n">
        <v>35000</v>
      </c>
      <c r="F20" s="25" t="s">
        <v>44</v>
      </c>
    </row>
    <row r="21" customFormat="false" ht="14.5" hidden="false" customHeight="false" outlineLevel="0" collapsed="false">
      <c r="A21" s="26" t="s">
        <v>45</v>
      </c>
      <c r="B21" s="27" t="n">
        <v>10000</v>
      </c>
      <c r="C21" s="28" t="s">
        <v>12</v>
      </c>
      <c r="D21" s="29" t="s">
        <v>46</v>
      </c>
      <c r="E21" s="24" t="n">
        <v>5000</v>
      </c>
      <c r="F21" s="25" t="s">
        <v>47</v>
      </c>
    </row>
    <row r="22" customFormat="false" ht="14.5" hidden="false" customHeight="false" outlineLevel="0" collapsed="false">
      <c r="A22" s="26" t="s">
        <v>48</v>
      </c>
      <c r="B22" s="27" t="n">
        <v>11000</v>
      </c>
      <c r="C22" s="28" t="s">
        <v>12</v>
      </c>
      <c r="D22" s="29" t="s">
        <v>49</v>
      </c>
      <c r="E22" s="24" t="n">
        <v>10745.5</v>
      </c>
      <c r="F22" s="25" t="s">
        <v>50</v>
      </c>
    </row>
    <row r="23" customFormat="false" ht="14.5" hidden="false" customHeight="false" outlineLevel="0" collapsed="false">
      <c r="A23" s="26" t="s">
        <v>51</v>
      </c>
      <c r="B23" s="27" t="n">
        <v>200000</v>
      </c>
      <c r="C23" s="28" t="s">
        <v>52</v>
      </c>
      <c r="D23" s="29" t="s">
        <v>13</v>
      </c>
      <c r="E23" s="24" t="n">
        <v>200000</v>
      </c>
      <c r="F23" s="25" t="s">
        <v>53</v>
      </c>
    </row>
    <row r="24" customFormat="false" ht="24" hidden="false" customHeight="false" outlineLevel="0" collapsed="false">
      <c r="A24" s="26" t="s">
        <v>54</v>
      </c>
      <c r="B24" s="27" t="n">
        <v>360000</v>
      </c>
      <c r="C24" s="28" t="s">
        <v>52</v>
      </c>
      <c r="D24" s="29" t="s">
        <v>55</v>
      </c>
      <c r="E24" s="24" t="n">
        <v>300000</v>
      </c>
      <c r="F24" s="25" t="s">
        <v>56</v>
      </c>
    </row>
    <row r="25" customFormat="false" ht="24" hidden="false" customHeight="false" outlineLevel="0" collapsed="false">
      <c r="A25" s="26" t="s">
        <v>57</v>
      </c>
      <c r="B25" s="27" t="n">
        <v>89330</v>
      </c>
      <c r="C25" s="28" t="s">
        <v>58</v>
      </c>
      <c r="D25" s="29" t="s">
        <v>13</v>
      </c>
      <c r="E25" s="24" t="n">
        <v>89254.5</v>
      </c>
      <c r="F25" s="25" t="s">
        <v>59</v>
      </c>
    </row>
    <row r="26" customFormat="false" ht="25.5" hidden="false" customHeight="true" outlineLevel="0" collapsed="false">
      <c r="A26" s="26" t="s">
        <v>60</v>
      </c>
      <c r="B26" s="27" t="n">
        <v>110000</v>
      </c>
      <c r="C26" s="28" t="s">
        <v>58</v>
      </c>
      <c r="D26" s="29" t="s">
        <v>55</v>
      </c>
      <c r="E26" s="24" t="n">
        <v>110000</v>
      </c>
      <c r="F26" s="34" t="s">
        <v>61</v>
      </c>
    </row>
    <row r="27" customFormat="false" ht="14.5" hidden="false" customHeight="false" outlineLevel="0" collapsed="false">
      <c r="A27" s="26" t="s">
        <v>62</v>
      </c>
      <c r="B27" s="27" t="n">
        <v>18000</v>
      </c>
      <c r="C27" s="28" t="s">
        <v>63</v>
      </c>
      <c r="D27" s="29" t="s">
        <v>13</v>
      </c>
      <c r="E27" s="24" t="n">
        <v>16000</v>
      </c>
      <c r="F27" s="25" t="s">
        <v>64</v>
      </c>
    </row>
    <row r="28" customFormat="false" ht="14.5" hidden="false" customHeight="false" outlineLevel="0" collapsed="false">
      <c r="A28" s="26" t="s">
        <v>65</v>
      </c>
      <c r="B28" s="27" t="n">
        <v>10000</v>
      </c>
      <c r="C28" s="28" t="s">
        <v>66</v>
      </c>
      <c r="D28" s="29" t="s">
        <v>13</v>
      </c>
      <c r="E28" s="24" t="n">
        <v>10000</v>
      </c>
      <c r="F28" s="25" t="s">
        <v>67</v>
      </c>
    </row>
    <row r="29" customFormat="false" ht="14.5" hidden="false" customHeight="false" outlineLevel="0" collapsed="false">
      <c r="A29" s="26" t="s">
        <v>68</v>
      </c>
      <c r="B29" s="27" t="n">
        <v>95000</v>
      </c>
      <c r="C29" s="28" t="s">
        <v>69</v>
      </c>
      <c r="D29" s="29" t="s">
        <v>13</v>
      </c>
      <c r="E29" s="24" t="n">
        <v>90000</v>
      </c>
      <c r="F29" s="25" t="s">
        <v>70</v>
      </c>
    </row>
    <row r="30" customFormat="false" ht="14.5" hidden="false" customHeight="false" outlineLevel="0" collapsed="false">
      <c r="A30" s="26" t="s">
        <v>71</v>
      </c>
      <c r="B30" s="27" t="n">
        <v>7000</v>
      </c>
      <c r="C30" s="28" t="s">
        <v>69</v>
      </c>
      <c r="D30" s="29" t="s">
        <v>16</v>
      </c>
      <c r="E30" s="24" t="n">
        <v>7000</v>
      </c>
      <c r="F30" s="25"/>
    </row>
    <row r="31" customFormat="false" ht="14.5" hidden="false" customHeight="false" outlineLevel="0" collapsed="false">
      <c r="A31" s="26" t="s">
        <v>72</v>
      </c>
      <c r="B31" s="35" t="n">
        <v>635000</v>
      </c>
      <c r="C31" s="28" t="s">
        <v>69</v>
      </c>
      <c r="D31" s="29" t="s">
        <v>19</v>
      </c>
      <c r="E31" s="24" t="n">
        <v>621783</v>
      </c>
      <c r="F31" s="25" t="s">
        <v>73</v>
      </c>
    </row>
    <row r="32" customFormat="false" ht="14.5" hidden="false" customHeight="false" outlineLevel="0" collapsed="false">
      <c r="A32" s="26" t="s">
        <v>74</v>
      </c>
      <c r="B32" s="27" t="n">
        <v>100000</v>
      </c>
      <c r="C32" s="28" t="s">
        <v>69</v>
      </c>
      <c r="D32" s="29" t="s">
        <v>25</v>
      </c>
      <c r="E32" s="24" t="n">
        <v>120000</v>
      </c>
      <c r="F32" s="25" t="s">
        <v>75</v>
      </c>
    </row>
    <row r="33" customFormat="false" ht="14.5" hidden="false" customHeight="false" outlineLevel="0" collapsed="false">
      <c r="A33" s="26" t="s">
        <v>76</v>
      </c>
      <c r="B33" s="27" t="n">
        <v>49170</v>
      </c>
      <c r="C33" s="28" t="s">
        <v>69</v>
      </c>
      <c r="D33" s="29" t="s">
        <v>28</v>
      </c>
      <c r="E33" s="24" t="n">
        <v>49170</v>
      </c>
      <c r="F33" s="25" t="s">
        <v>77</v>
      </c>
    </row>
    <row r="34" customFormat="false" ht="14.5" hidden="false" customHeight="false" outlineLevel="0" collapsed="false">
      <c r="A34" s="26" t="s">
        <v>78</v>
      </c>
      <c r="B34" s="27" t="n">
        <v>55000</v>
      </c>
      <c r="C34" s="28" t="s">
        <v>69</v>
      </c>
      <c r="D34" s="29" t="s">
        <v>31</v>
      </c>
      <c r="E34" s="24" t="n">
        <v>50172</v>
      </c>
      <c r="F34" s="25" t="s">
        <v>79</v>
      </c>
    </row>
    <row r="35" customFormat="false" ht="14.5" hidden="false" customHeight="false" outlineLevel="0" collapsed="false">
      <c r="A35" s="26" t="s">
        <v>80</v>
      </c>
      <c r="B35" s="27" t="n">
        <v>31500</v>
      </c>
      <c r="C35" s="28" t="s">
        <v>69</v>
      </c>
      <c r="D35" s="29" t="s">
        <v>34</v>
      </c>
      <c r="E35" s="24" t="n">
        <v>31399.5</v>
      </c>
      <c r="F35" s="25"/>
    </row>
    <row r="36" customFormat="false" ht="14.5" hidden="false" customHeight="false" outlineLevel="0" collapsed="false">
      <c r="A36" s="26" t="s">
        <v>81</v>
      </c>
      <c r="B36" s="27" t="n">
        <v>12000</v>
      </c>
      <c r="C36" s="28" t="s">
        <v>69</v>
      </c>
      <c r="D36" s="29" t="s">
        <v>37</v>
      </c>
      <c r="E36" s="24" t="n">
        <v>12000</v>
      </c>
      <c r="F36" s="25"/>
    </row>
    <row r="37" customFormat="false" ht="14.5" hidden="false" customHeight="false" outlineLevel="0" collapsed="false">
      <c r="A37" s="26" t="s">
        <v>82</v>
      </c>
      <c r="B37" s="27" t="n">
        <v>50000</v>
      </c>
      <c r="C37" s="28" t="s">
        <v>69</v>
      </c>
      <c r="D37" s="29" t="s">
        <v>40</v>
      </c>
      <c r="E37" s="24" t="n">
        <v>51828</v>
      </c>
      <c r="F37" s="25"/>
    </row>
    <row r="38" customFormat="false" ht="14.5" hidden="false" customHeight="false" outlineLevel="0" collapsed="false">
      <c r="A38" s="26" t="s">
        <v>83</v>
      </c>
      <c r="B38" s="27" t="n">
        <v>10000</v>
      </c>
      <c r="C38" s="28" t="s">
        <v>69</v>
      </c>
      <c r="D38" s="29" t="s">
        <v>43</v>
      </c>
      <c r="E38" s="24" t="n">
        <v>600.5</v>
      </c>
      <c r="F38" s="25"/>
    </row>
    <row r="39" customFormat="false" ht="14.5" hidden="false" customHeight="false" outlineLevel="0" collapsed="false">
      <c r="A39" s="26" t="s">
        <v>84</v>
      </c>
      <c r="B39" s="27" t="n">
        <v>5000</v>
      </c>
      <c r="C39" s="28" t="s">
        <v>69</v>
      </c>
      <c r="D39" s="29" t="s">
        <v>46</v>
      </c>
      <c r="E39" s="24" t="n">
        <v>5500</v>
      </c>
      <c r="F39" s="25"/>
    </row>
    <row r="40" customFormat="false" ht="14.5" hidden="false" customHeight="false" outlineLevel="0" collapsed="false">
      <c r="A40" s="26" t="s">
        <v>85</v>
      </c>
      <c r="B40" s="27" t="n">
        <v>60000</v>
      </c>
      <c r="C40" s="28" t="s">
        <v>86</v>
      </c>
      <c r="D40" s="29" t="s">
        <v>25</v>
      </c>
      <c r="E40" s="24" t="n">
        <v>60000</v>
      </c>
      <c r="F40" s="25"/>
    </row>
    <row r="41" customFormat="false" ht="24" hidden="false" customHeight="false" outlineLevel="0" collapsed="false">
      <c r="A41" s="26" t="s">
        <v>87</v>
      </c>
      <c r="B41" s="27" t="n">
        <v>385000</v>
      </c>
      <c r="C41" s="28" t="s">
        <v>88</v>
      </c>
      <c r="D41" s="29" t="s">
        <v>13</v>
      </c>
      <c r="E41" s="24" t="n">
        <v>382456</v>
      </c>
      <c r="F41" s="25" t="s">
        <v>89</v>
      </c>
    </row>
    <row r="42" customFormat="false" ht="15.75" hidden="false" customHeight="true" outlineLevel="0" collapsed="false">
      <c r="A42" s="26" t="s">
        <v>90</v>
      </c>
      <c r="B42" s="27" t="n">
        <f aca="false">25000</f>
        <v>25000</v>
      </c>
      <c r="C42" s="28" t="s">
        <v>91</v>
      </c>
      <c r="D42" s="29" t="s">
        <v>13</v>
      </c>
      <c r="E42" s="24" t="n">
        <v>25000</v>
      </c>
      <c r="F42" s="25" t="s">
        <v>92</v>
      </c>
      <c r="G42" s="36"/>
    </row>
    <row r="43" customFormat="false" ht="14.5" hidden="false" customHeight="false" outlineLevel="0" collapsed="false">
      <c r="A43" s="26" t="s">
        <v>93</v>
      </c>
      <c r="B43" s="27" t="n">
        <v>15000</v>
      </c>
      <c r="C43" s="28" t="n">
        <v>558</v>
      </c>
      <c r="D43" s="37" t="n">
        <v>102</v>
      </c>
      <c r="E43" s="24" t="n">
        <v>25000</v>
      </c>
      <c r="F43" s="33" t="s">
        <v>94</v>
      </c>
    </row>
    <row r="44" s="38" customFormat="true" ht="24.5" hidden="false" customHeight="false" outlineLevel="0" collapsed="false">
      <c r="A44" s="26" t="s">
        <v>95</v>
      </c>
      <c r="B44" s="27" t="n">
        <v>9000</v>
      </c>
      <c r="C44" s="28" t="s">
        <v>91</v>
      </c>
      <c r="D44" s="29" t="s">
        <v>16</v>
      </c>
      <c r="E44" s="24" t="n">
        <v>10000</v>
      </c>
      <c r="F44" s="33" t="s">
        <v>96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="38" customFormat="true" ht="14.5" hidden="false" customHeight="false" outlineLevel="0" collapsed="false">
      <c r="A45" s="39" t="s">
        <v>97</v>
      </c>
      <c r="B45" s="40" t="n">
        <v>6000</v>
      </c>
      <c r="C45" s="41" t="n">
        <v>558</v>
      </c>
      <c r="D45" s="42" t="s">
        <v>22</v>
      </c>
      <c r="E45" s="43"/>
      <c r="F45" s="25" t="s">
        <v>98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="38" customFormat="true" ht="15" hidden="false" customHeight="false" outlineLevel="0" collapsed="false">
      <c r="A46" s="44" t="s">
        <v>99</v>
      </c>
      <c r="B46" s="45" t="n">
        <v>10000</v>
      </c>
      <c r="C46" s="46" t="s">
        <v>91</v>
      </c>
      <c r="D46" s="47" t="s">
        <v>19</v>
      </c>
      <c r="E46" s="48" t="n">
        <v>4500</v>
      </c>
      <c r="F46" s="25" t="s">
        <v>100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customFormat="false" ht="27" hidden="false" customHeight="true" outlineLevel="0" collapsed="false">
      <c r="A47" s="49" t="s">
        <v>101</v>
      </c>
      <c r="B47" s="50" t="n">
        <f aca="false">SUM(B10:B46)</f>
        <v>2980000</v>
      </c>
      <c r="C47" s="51"/>
      <c r="D47" s="51"/>
      <c r="E47" s="52" t="n">
        <f aca="false">SUM(E10:E46)+30000+60702.87</f>
        <v>2929455.87</v>
      </c>
      <c r="F47" s="36"/>
    </row>
    <row r="48" customFormat="false" ht="24.75" hidden="false" customHeight="true" outlineLevel="0" collapsed="false">
      <c r="A48" s="53" t="s">
        <v>102</v>
      </c>
      <c r="B48" s="54" t="n">
        <v>0</v>
      </c>
      <c r="C48" s="51"/>
      <c r="D48" s="51"/>
      <c r="E48" s="55" t="n">
        <v>590544.13</v>
      </c>
      <c r="F48" s="25"/>
    </row>
    <row r="49" customFormat="false" ht="21.75" hidden="false" customHeight="true" outlineLevel="0" collapsed="false">
      <c r="A49" s="56" t="s">
        <v>103</v>
      </c>
      <c r="B49" s="57" t="n">
        <f aca="false">B47</f>
        <v>2980000</v>
      </c>
      <c r="C49" s="51"/>
      <c r="D49" s="51"/>
      <c r="E49" s="58" t="n">
        <f aca="false">SUM(E47:E48)</f>
        <v>3520000</v>
      </c>
      <c r="F49" s="36"/>
    </row>
    <row r="50" customFormat="false" ht="24.75" hidden="false" customHeight="true" outlineLevel="0" collapsed="false"/>
    <row r="51" customFormat="false" ht="19.5" hidden="false" customHeight="true" outlineLevel="0" collapsed="false">
      <c r="A51" s="59" t="s">
        <v>104</v>
      </c>
      <c r="B51" s="60" t="n">
        <f aca="false">B49</f>
        <v>2980000</v>
      </c>
      <c r="C51" s="33"/>
    </row>
    <row r="52" customFormat="false" ht="14.5" hidden="false" customHeight="false" outlineLevel="0" collapsed="false">
      <c r="A52" s="61" t="s">
        <v>105</v>
      </c>
      <c r="B52" s="62" t="n">
        <f aca="false">SUM(B51-B53)</f>
        <v>1980000</v>
      </c>
      <c r="C52" s="62"/>
      <c r="E52" s="62"/>
    </row>
    <row r="53" customFormat="false" ht="14.5" hidden="false" customHeight="false" outlineLevel="0" collapsed="false">
      <c r="A53" s="61" t="s">
        <v>106</v>
      </c>
      <c r="B53" s="62" t="n">
        <v>1000000</v>
      </c>
      <c r="C53" s="62"/>
    </row>
    <row r="54" customFormat="false" ht="14.5" hidden="false" customHeight="false" outlineLevel="0" collapsed="false">
      <c r="A54" s="63"/>
      <c r="B54" s="64"/>
      <c r="C54" s="62"/>
    </row>
    <row r="55" customFormat="false" ht="14.5" hidden="false" customHeight="false" outlineLevel="0" collapsed="false">
      <c r="A55" s="65" t="s">
        <v>107</v>
      </c>
      <c r="B55" s="66"/>
      <c r="C55" s="62"/>
    </row>
    <row r="56" customFormat="false" ht="14.5" hidden="false" customHeight="false" outlineLevel="0" collapsed="false">
      <c r="A56" s="67" t="s">
        <v>108</v>
      </c>
      <c r="B56" s="68" t="n">
        <v>3097556</v>
      </c>
      <c r="C56" s="69" t="s">
        <v>109</v>
      </c>
    </row>
    <row r="69" customFormat="false" ht="14.5" hidden="false" customHeight="false" outlineLevel="0" collapsed="false">
      <c r="E69" s="69"/>
    </row>
    <row r="70" customFormat="false" ht="14.5" hidden="false" customHeight="false" outlineLevel="0" collapsed="false">
      <c r="E70" s="69"/>
    </row>
    <row r="71" customFormat="false" ht="14.5" hidden="false" customHeight="false" outlineLevel="0" collapsed="false">
      <c r="E71" s="69"/>
    </row>
    <row r="72" customFormat="false" ht="14.5" hidden="false" customHeight="false" outlineLevel="0" collapsed="false">
      <c r="E72" s="69"/>
    </row>
    <row r="73" customFormat="false" ht="14.5" hidden="false" customHeight="false" outlineLevel="0" collapsed="false">
      <c r="E73" s="69"/>
    </row>
    <row r="74" customFormat="false" ht="14.5" hidden="false" customHeight="false" outlineLevel="0" collapsed="false">
      <c r="E74" s="69"/>
    </row>
    <row r="75" customFormat="false" ht="14.5" hidden="false" customHeight="false" outlineLevel="0" collapsed="false">
      <c r="E75" s="69"/>
    </row>
    <row r="76" customFormat="false" ht="14.5" hidden="false" customHeight="false" outlineLevel="0" collapsed="false">
      <c r="E76" s="69"/>
    </row>
    <row r="77" customFormat="false" ht="14.5" hidden="false" customHeight="false" outlineLevel="0" collapsed="false">
      <c r="E77" s="69"/>
    </row>
    <row r="78" customFormat="false" ht="14.5" hidden="false" customHeight="false" outlineLevel="0" collapsed="false">
      <c r="E78" s="69"/>
    </row>
    <row r="79" customFormat="false" ht="14.5" hidden="false" customHeight="false" outlineLevel="0" collapsed="false">
      <c r="E79" s="69"/>
    </row>
    <row r="80" customFormat="false" ht="14.5" hidden="false" customHeight="false" outlineLevel="0" collapsed="false">
      <c r="E80" s="69"/>
    </row>
    <row r="81" customFormat="false" ht="14.5" hidden="false" customHeight="false" outlineLevel="0" collapsed="false">
      <c r="E81" s="69"/>
    </row>
    <row r="82" customFormat="false" ht="14.5" hidden="false" customHeight="false" outlineLevel="0" collapsed="false">
      <c r="E82" s="69"/>
    </row>
    <row r="83" customFormat="false" ht="14.5" hidden="false" customHeight="false" outlineLevel="0" collapsed="false">
      <c r="E83" s="69"/>
    </row>
    <row r="84" customFormat="false" ht="14.5" hidden="false" customHeight="false" outlineLevel="0" collapsed="false">
      <c r="E84" s="69"/>
    </row>
    <row r="85" customFormat="false" ht="14.5" hidden="false" customHeight="false" outlineLevel="0" collapsed="false">
      <c r="E85" s="69"/>
    </row>
    <row r="86" customFormat="false" ht="14.5" hidden="false" customHeight="false" outlineLevel="0" collapsed="false">
      <c r="E86" s="69"/>
    </row>
    <row r="87" customFormat="false" ht="14.5" hidden="false" customHeight="false" outlineLevel="0" collapsed="false">
      <c r="E87" s="69"/>
    </row>
    <row r="88" customFormat="false" ht="14.5" hidden="false" customHeight="false" outlineLevel="0" collapsed="false">
      <c r="E88" s="69"/>
    </row>
    <row r="89" customFormat="false" ht="14.5" hidden="false" customHeight="false" outlineLevel="0" collapsed="false">
      <c r="E89" s="69"/>
    </row>
    <row r="90" customFormat="false" ht="14.5" hidden="false" customHeight="false" outlineLevel="0" collapsed="false">
      <c r="E90" s="69"/>
    </row>
    <row r="91" customFormat="false" ht="14.5" hidden="false" customHeight="false" outlineLevel="0" collapsed="false">
      <c r="E91" s="69"/>
    </row>
    <row r="92" customFormat="false" ht="14.5" hidden="false" customHeight="false" outlineLevel="0" collapsed="false">
      <c r="E92" s="69"/>
    </row>
    <row r="93" customFormat="false" ht="14.5" hidden="false" customHeight="false" outlineLevel="0" collapsed="false">
      <c r="E93" s="69"/>
    </row>
    <row r="94" customFormat="false" ht="14.5" hidden="false" customHeight="false" outlineLevel="0" collapsed="false">
      <c r="E94" s="69"/>
    </row>
    <row r="95" customFormat="false" ht="14.5" hidden="false" customHeight="false" outlineLevel="0" collapsed="false">
      <c r="E95" s="69"/>
    </row>
    <row r="96" customFormat="false" ht="14.5" hidden="false" customHeight="false" outlineLevel="0" collapsed="false">
      <c r="E96" s="69"/>
    </row>
  </sheetData>
  <mergeCells count="5">
    <mergeCell ref="A1:E1"/>
    <mergeCell ref="B8:B9"/>
    <mergeCell ref="C8:D9"/>
    <mergeCell ref="E8:E9"/>
    <mergeCell ref="C47:D49"/>
  </mergeCells>
  <printOptions headings="false" gridLines="false" gridLinesSet="true" horizontalCentered="false" verticalCentered="false"/>
  <pageMargins left="0.7875" right="0.7875" top="0.7875" bottom="0.7875" header="0.511805555555555" footer="0.39375"/>
  <pageSetup paperSize="9" scale="5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&amp;CStránka &amp;P&amp;R&amp;8&amp;F/J.Hirková/&amp;D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09375" defaultRowHeight="14" zeroHeight="false" outlineLevelRow="0" outlineLevelCol="0"/>
  <cols>
    <col collapsed="false" customWidth="true" hidden="false" outlineLevel="0" max="1" min="1" style="0" width="5.51"/>
    <col collapsed="false" customWidth="true" hidden="false" outlineLevel="0" max="2" min="2" style="70" width="33.51"/>
    <col collapsed="false" customWidth="true" hidden="false" outlineLevel="0" max="3" min="3" style="0" width="12"/>
    <col collapsed="false" customWidth="true" hidden="false" outlineLevel="0" max="4" min="4" style="71" width="15.75"/>
    <col collapsed="false" customWidth="true" hidden="false" outlineLevel="0" max="5" min="5" style="71" width="30.83"/>
    <col collapsed="false" customWidth="true" hidden="false" outlineLevel="0" max="6" min="6" style="0" width="9.83"/>
  </cols>
  <sheetData>
    <row r="1" customFormat="false" ht="30" hidden="false" customHeight="true" outlineLevel="0" collapsed="false">
      <c r="A1" s="72" t="s">
        <v>110</v>
      </c>
      <c r="B1" s="72"/>
      <c r="C1" s="72"/>
      <c r="D1" s="72"/>
      <c r="E1" s="73"/>
    </row>
    <row r="2" customFormat="false" ht="21.75" hidden="false" customHeight="true" outlineLevel="0" collapsed="false">
      <c r="A2" s="74"/>
      <c r="B2" s="75" t="s">
        <v>111</v>
      </c>
      <c r="C2" s="74" t="s">
        <v>112</v>
      </c>
      <c r="D2" s="76" t="s">
        <v>113</v>
      </c>
      <c r="E2" s="77"/>
    </row>
    <row r="3" customFormat="false" ht="15.5" hidden="false" customHeight="false" outlineLevel="0" collapsed="false">
      <c r="A3" s="78" t="n">
        <v>1</v>
      </c>
      <c r="B3" s="79" t="s">
        <v>114</v>
      </c>
      <c r="C3" s="78"/>
      <c r="D3" s="80" t="n">
        <v>90360</v>
      </c>
      <c r="E3" s="81"/>
    </row>
    <row r="4" customFormat="false" ht="15.5" hidden="false" customHeight="false" outlineLevel="0" collapsed="false">
      <c r="A4" s="78" t="n">
        <v>2</v>
      </c>
      <c r="B4" s="79" t="s">
        <v>115</v>
      </c>
      <c r="C4" s="78"/>
      <c r="D4" s="80" t="n">
        <v>48400</v>
      </c>
      <c r="E4" s="81"/>
    </row>
    <row r="5" customFormat="false" ht="31" hidden="false" customHeight="false" outlineLevel="0" collapsed="false">
      <c r="A5" s="78" t="n">
        <v>3</v>
      </c>
      <c r="B5" s="79" t="s">
        <v>116</v>
      </c>
      <c r="C5" s="78"/>
      <c r="D5" s="80" t="n">
        <v>29105</v>
      </c>
      <c r="E5" s="82"/>
    </row>
    <row r="6" customFormat="false" ht="15.5" hidden="false" customHeight="false" outlineLevel="0" collapsed="false">
      <c r="A6" s="78" t="n">
        <v>4</v>
      </c>
      <c r="B6" s="79" t="s">
        <v>117</v>
      </c>
      <c r="C6" s="78"/>
      <c r="D6" s="80" t="n">
        <v>26738</v>
      </c>
      <c r="E6" s="83"/>
    </row>
    <row r="7" customFormat="false" ht="15.5" hidden="false" customHeight="false" outlineLevel="0" collapsed="false">
      <c r="A7" s="78" t="n">
        <v>5</v>
      </c>
      <c r="B7" s="79" t="s">
        <v>118</v>
      </c>
      <c r="C7" s="78"/>
      <c r="D7" s="80" t="n">
        <v>12652</v>
      </c>
      <c r="E7" s="83"/>
    </row>
    <row r="8" customFormat="false" ht="15.5" hidden="false" customHeight="false" outlineLevel="0" collapsed="false">
      <c r="A8" s="78" t="n">
        <v>6</v>
      </c>
      <c r="B8" s="79" t="s">
        <v>119</v>
      </c>
      <c r="C8" s="84" t="s">
        <v>120</v>
      </c>
      <c r="D8" s="85" t="n">
        <v>45576</v>
      </c>
      <c r="E8" s="86"/>
    </row>
    <row r="9" customFormat="false" ht="15.5" hidden="false" customHeight="false" outlineLevel="0" collapsed="false">
      <c r="A9" s="78" t="n">
        <v>7</v>
      </c>
      <c r="B9" s="79" t="s">
        <v>121</v>
      </c>
      <c r="C9" s="84" t="s">
        <v>122</v>
      </c>
      <c r="D9" s="85" t="n">
        <v>9438</v>
      </c>
      <c r="E9" s="87"/>
    </row>
    <row r="10" customFormat="false" ht="15.5" hidden="false" customHeight="false" outlineLevel="0" collapsed="false">
      <c r="A10" s="78"/>
      <c r="B10" s="79"/>
      <c r="C10" s="84"/>
      <c r="D10" s="85"/>
      <c r="E10" s="87"/>
    </row>
    <row r="11" customFormat="false" ht="15.5" hidden="false" customHeight="false" outlineLevel="0" collapsed="false">
      <c r="A11" s="88"/>
      <c r="B11" s="89" t="s">
        <v>123</v>
      </c>
      <c r="C11" s="88"/>
      <c r="D11" s="90" t="n">
        <f aca="false">SUM(D3:D10)</f>
        <v>262269</v>
      </c>
      <c r="E11" s="87"/>
    </row>
    <row r="12" customFormat="false" ht="15.5" hidden="false" customHeight="false" outlineLevel="0" collapsed="false">
      <c r="A12" s="91" t="n">
        <v>8</v>
      </c>
      <c r="B12" s="92" t="s">
        <v>124</v>
      </c>
      <c r="C12" s="91"/>
      <c r="D12" s="93" t="n">
        <v>3000</v>
      </c>
      <c r="E12" s="83"/>
    </row>
    <row r="13" customFormat="false" ht="15.5" hidden="false" customHeight="false" outlineLevel="0" collapsed="false">
      <c r="A13" s="91" t="n">
        <v>9</v>
      </c>
      <c r="B13" s="92" t="s">
        <v>125</v>
      </c>
      <c r="C13" s="91" t="s">
        <v>122</v>
      </c>
      <c r="D13" s="93" t="n">
        <v>29300</v>
      </c>
      <c r="E13" s="94"/>
    </row>
    <row r="14" customFormat="false" ht="15.5" hidden="false" customHeight="false" outlineLevel="0" collapsed="false">
      <c r="A14" s="91" t="n">
        <v>10</v>
      </c>
      <c r="B14" s="92" t="s">
        <v>126</v>
      </c>
      <c r="C14" s="91" t="s">
        <v>122</v>
      </c>
      <c r="D14" s="93" t="n">
        <v>16000</v>
      </c>
      <c r="E14" s="94"/>
    </row>
    <row r="15" customFormat="false" ht="15.5" hidden="false" customHeight="false" outlineLevel="0" collapsed="false">
      <c r="A15" s="91" t="n">
        <v>11</v>
      </c>
      <c r="B15" s="92" t="s">
        <v>127</v>
      </c>
      <c r="C15" s="91"/>
      <c r="D15" s="93" t="n">
        <v>22500</v>
      </c>
      <c r="E15" s="94"/>
    </row>
    <row r="16" customFormat="false" ht="15.5" hidden="false" customHeight="false" outlineLevel="0" collapsed="false">
      <c r="A16" s="91" t="n">
        <v>12</v>
      </c>
      <c r="B16" s="92" t="s">
        <v>128</v>
      </c>
      <c r="C16" s="91"/>
      <c r="D16" s="93" t="n">
        <v>1300</v>
      </c>
      <c r="E16" s="94"/>
    </row>
    <row r="17" customFormat="false" ht="27.75" hidden="false" customHeight="true" outlineLevel="0" collapsed="false">
      <c r="A17" s="91" t="n">
        <v>13</v>
      </c>
      <c r="B17" s="92" t="s">
        <v>129</v>
      </c>
      <c r="C17" s="91"/>
      <c r="D17" s="93" t="n">
        <v>3000</v>
      </c>
      <c r="E17" s="94"/>
    </row>
    <row r="18" customFormat="false" ht="15.5" hidden="false" customHeight="false" outlineLevel="0" collapsed="false">
      <c r="A18" s="91" t="n">
        <v>14</v>
      </c>
      <c r="B18" s="92" t="s">
        <v>130</v>
      </c>
      <c r="C18" s="91"/>
      <c r="D18" s="93" t="n">
        <v>8500</v>
      </c>
      <c r="E18" s="94"/>
    </row>
    <row r="19" customFormat="false" ht="15.5" hidden="false" customHeight="false" outlineLevel="0" collapsed="false">
      <c r="A19" s="91" t="n">
        <v>15</v>
      </c>
      <c r="B19" s="92" t="s">
        <v>131</v>
      </c>
      <c r="C19" s="91"/>
      <c r="D19" s="93" t="n">
        <v>9000</v>
      </c>
      <c r="E19" s="94"/>
    </row>
    <row r="20" customFormat="false" ht="15.5" hidden="false" customHeight="false" outlineLevel="0" collapsed="false">
      <c r="A20" s="91" t="n">
        <v>16</v>
      </c>
      <c r="B20" s="92" t="s">
        <v>132</v>
      </c>
      <c r="C20" s="95"/>
      <c r="D20" s="96" t="n">
        <v>3500</v>
      </c>
      <c r="E20" s="86"/>
    </row>
    <row r="21" customFormat="false" ht="31" hidden="false" customHeight="false" outlineLevel="0" collapsed="false">
      <c r="A21" s="91" t="n">
        <v>17</v>
      </c>
      <c r="B21" s="92" t="s">
        <v>133</v>
      </c>
      <c r="C21" s="95"/>
      <c r="D21" s="96" t="n">
        <f aca="false">8364+647</f>
        <v>9011</v>
      </c>
      <c r="E21" s="86"/>
      <c r="F21" s="71"/>
    </row>
    <row r="22" customFormat="false" ht="15.5" hidden="false" customHeight="false" outlineLevel="0" collapsed="false">
      <c r="A22" s="91" t="n">
        <v>18</v>
      </c>
      <c r="B22" s="92" t="s">
        <v>134</v>
      </c>
      <c r="C22" s="91"/>
      <c r="D22" s="93" t="n">
        <v>25000</v>
      </c>
      <c r="E22" s="97"/>
    </row>
    <row r="23" customFormat="false" ht="15.5" hidden="false" customHeight="false" outlineLevel="0" collapsed="false">
      <c r="A23" s="91" t="n">
        <v>19</v>
      </c>
      <c r="B23" s="92" t="s">
        <v>135</v>
      </c>
      <c r="C23" s="95"/>
      <c r="D23" s="96" t="n">
        <v>40000</v>
      </c>
      <c r="E23" s="98"/>
    </row>
    <row r="24" customFormat="false" ht="15.5" hidden="false" customHeight="false" outlineLevel="0" collapsed="false">
      <c r="A24" s="91" t="n">
        <v>20</v>
      </c>
      <c r="B24" s="92" t="s">
        <v>136</v>
      </c>
      <c r="C24" s="95"/>
      <c r="D24" s="96" t="n">
        <v>35000</v>
      </c>
      <c r="E24" s="98"/>
      <c r="G24" s="99"/>
      <c r="H24" s="99"/>
    </row>
    <row r="25" customFormat="false" ht="31" hidden="false" customHeight="false" outlineLevel="0" collapsed="false">
      <c r="A25" s="91" t="n">
        <v>21</v>
      </c>
      <c r="B25" s="92" t="s">
        <v>137</v>
      </c>
      <c r="C25" s="84" t="s">
        <v>122</v>
      </c>
      <c r="D25" s="96" t="n">
        <v>40000</v>
      </c>
      <c r="E25" s="98"/>
    </row>
    <row r="26" customFormat="false" ht="31" hidden="false" customHeight="false" outlineLevel="0" collapsed="false">
      <c r="A26" s="91" t="n">
        <v>22</v>
      </c>
      <c r="B26" s="92" t="s">
        <v>138</v>
      </c>
      <c r="C26" s="95"/>
      <c r="D26" s="96" t="n">
        <v>30000</v>
      </c>
      <c r="E26" s="100"/>
    </row>
    <row r="27" customFormat="false" ht="15.5" hidden="false" customHeight="false" outlineLevel="0" collapsed="false">
      <c r="A27" s="91" t="n">
        <v>23</v>
      </c>
      <c r="B27" s="92" t="s">
        <v>139</v>
      </c>
      <c r="C27" s="95"/>
      <c r="D27" s="96" t="n">
        <v>73260</v>
      </c>
      <c r="E27" s="100"/>
    </row>
    <row r="28" customFormat="false" ht="15.5" hidden="false" customHeight="false" outlineLevel="0" collapsed="false">
      <c r="A28" s="91" t="n">
        <v>24</v>
      </c>
      <c r="B28" s="92" t="s">
        <v>140</v>
      </c>
      <c r="C28" s="95"/>
      <c r="D28" s="96" t="n">
        <v>24360</v>
      </c>
      <c r="E28" s="87"/>
    </row>
    <row r="29" customFormat="false" ht="15.5" hidden="false" customHeight="false" outlineLevel="0" collapsed="false">
      <c r="A29" s="101"/>
      <c r="B29" s="102" t="s">
        <v>141</v>
      </c>
      <c r="C29" s="103"/>
      <c r="D29" s="104" t="n">
        <f aca="false">SUM(D12:D28)</f>
        <v>372731</v>
      </c>
      <c r="E29" s="105"/>
    </row>
    <row r="30" customFormat="false" ht="15.5" hidden="false" customHeight="false" outlineLevel="0" collapsed="false">
      <c r="A30" s="106"/>
      <c r="B30" s="107"/>
      <c r="C30" s="92" t="s">
        <v>142</v>
      </c>
      <c r="D30" s="96" t="n">
        <f aca="false">SUM(D11+D29)</f>
        <v>635000</v>
      </c>
    </row>
    <row r="31" customFormat="false" ht="14" hidden="false" customHeight="false" outlineLevel="0" collapsed="false">
      <c r="A31" s="106"/>
      <c r="B31" s="107"/>
      <c r="C31" s="108"/>
      <c r="D31" s="109"/>
    </row>
    <row r="32" customFormat="false" ht="14" hidden="false" customHeight="false" outlineLevel="0" collapsed="false">
      <c r="A32" s="106"/>
      <c r="B32" s="107"/>
      <c r="C32" s="108"/>
      <c r="D32" s="109"/>
    </row>
    <row r="33" customFormat="false" ht="14" hidden="false" customHeight="false" outlineLevel="0" collapsed="false">
      <c r="A33" s="106"/>
      <c r="B33" s="107"/>
      <c r="C33" s="108"/>
      <c r="D33" s="109"/>
    </row>
    <row r="34" customFormat="false" ht="14" hidden="false" customHeight="false" outlineLevel="0" collapsed="false">
      <c r="A34" s="106"/>
      <c r="B34" s="107"/>
      <c r="C34" s="108"/>
      <c r="D34" s="109"/>
    </row>
    <row r="35" customFormat="false" ht="14" hidden="false" customHeight="false" outlineLevel="0" collapsed="false">
      <c r="A35" s="106"/>
      <c r="B35" s="107"/>
      <c r="C35" s="108"/>
      <c r="D35" s="109"/>
    </row>
    <row r="36" customFormat="false" ht="14" hidden="false" customHeight="false" outlineLevel="0" collapsed="false">
      <c r="A36" s="106"/>
      <c r="B36" s="107"/>
      <c r="C36" s="108"/>
      <c r="D36" s="109"/>
    </row>
    <row r="37" customFormat="false" ht="14" hidden="false" customHeight="false" outlineLevel="0" collapsed="false">
      <c r="A37" s="106"/>
      <c r="B37" s="107"/>
      <c r="C37" s="108"/>
      <c r="D37" s="109"/>
    </row>
    <row r="38" customFormat="false" ht="14" hidden="false" customHeight="false" outlineLevel="0" collapsed="false">
      <c r="A38" s="106"/>
      <c r="B38" s="107"/>
      <c r="C38" s="108"/>
      <c r="D38" s="109"/>
    </row>
    <row r="39" customFormat="false" ht="14" hidden="false" customHeight="false" outlineLevel="0" collapsed="false">
      <c r="A39" s="106"/>
      <c r="B39" s="107"/>
      <c r="C39" s="108"/>
      <c r="D39" s="109"/>
    </row>
    <row r="40" customFormat="false" ht="14" hidden="false" customHeight="false" outlineLevel="0" collapsed="false">
      <c r="A40" s="106"/>
      <c r="B40" s="107"/>
      <c r="C40" s="108"/>
      <c r="D40" s="109"/>
    </row>
    <row r="41" customFormat="false" ht="14" hidden="false" customHeight="false" outlineLevel="0" collapsed="false">
      <c r="A41" s="106"/>
      <c r="B41" s="107"/>
      <c r="C41" s="108"/>
      <c r="D41" s="109"/>
    </row>
    <row r="42" customFormat="false" ht="14" hidden="false" customHeight="false" outlineLevel="0" collapsed="false">
      <c r="A42" s="106"/>
      <c r="B42" s="107"/>
      <c r="C42" s="108"/>
      <c r="D42" s="109"/>
    </row>
    <row r="43" customFormat="false" ht="14" hidden="false" customHeight="false" outlineLevel="0" collapsed="false">
      <c r="A43" s="106"/>
      <c r="B43" s="107"/>
      <c r="C43" s="108"/>
      <c r="D43" s="109"/>
    </row>
    <row r="44" customFormat="false" ht="14" hidden="false" customHeight="false" outlineLevel="0" collapsed="false">
      <c r="A44" s="106"/>
      <c r="B44" s="107"/>
      <c r="C44" s="108"/>
      <c r="D44" s="109"/>
    </row>
    <row r="45" customFormat="false" ht="14" hidden="false" customHeight="false" outlineLevel="0" collapsed="false">
      <c r="A45" s="106"/>
      <c r="B45" s="107"/>
      <c r="C45" s="108"/>
      <c r="D45" s="109"/>
    </row>
    <row r="46" customFormat="false" ht="14" hidden="false" customHeight="false" outlineLevel="0" collapsed="false">
      <c r="A46" s="106"/>
      <c r="B46" s="107"/>
      <c r="C46" s="108"/>
      <c r="D46" s="109"/>
    </row>
    <row r="47" customFormat="false" ht="14" hidden="false" customHeight="false" outlineLevel="0" collapsed="false">
      <c r="A47" s="106"/>
      <c r="B47" s="107"/>
      <c r="C47" s="108"/>
      <c r="D47" s="109"/>
    </row>
    <row r="48" customFormat="false" ht="14" hidden="false" customHeight="false" outlineLevel="0" collapsed="false">
      <c r="A48" s="106"/>
      <c r="B48" s="107"/>
      <c r="C48" s="108"/>
      <c r="D48" s="109"/>
    </row>
    <row r="49" customFormat="false" ht="14" hidden="false" customHeight="false" outlineLevel="0" collapsed="false">
      <c r="A49" s="106"/>
      <c r="B49" s="107"/>
      <c r="C49" s="108"/>
      <c r="D49" s="109"/>
    </row>
    <row r="50" customFormat="false" ht="14" hidden="false" customHeight="false" outlineLevel="0" collapsed="false">
      <c r="A50" s="106"/>
      <c r="B50" s="107"/>
      <c r="C50" s="108"/>
      <c r="D50" s="109"/>
    </row>
    <row r="51" customFormat="false" ht="14" hidden="false" customHeight="false" outlineLevel="0" collapsed="false">
      <c r="A51" s="106"/>
      <c r="B51" s="107"/>
      <c r="C51" s="108"/>
      <c r="D51" s="109"/>
    </row>
    <row r="52" customFormat="false" ht="14" hidden="false" customHeight="false" outlineLevel="0" collapsed="false">
      <c r="A52" s="106"/>
      <c r="B52" s="107"/>
      <c r="C52" s="108"/>
      <c r="D52" s="109"/>
    </row>
    <row r="53" customFormat="false" ht="14" hidden="false" customHeight="false" outlineLevel="0" collapsed="false">
      <c r="A53" s="106"/>
      <c r="B53" s="107"/>
      <c r="C53" s="108"/>
      <c r="D53" s="109"/>
    </row>
    <row r="54" customFormat="false" ht="14" hidden="false" customHeight="false" outlineLevel="0" collapsed="false">
      <c r="A54" s="106"/>
      <c r="B54" s="107"/>
      <c r="C54" s="108"/>
      <c r="D54" s="109"/>
    </row>
    <row r="55" customFormat="false" ht="14" hidden="false" customHeight="false" outlineLevel="0" collapsed="false">
      <c r="A55" s="106"/>
      <c r="B55" s="107"/>
      <c r="C55" s="108"/>
      <c r="D55" s="109"/>
    </row>
    <row r="56" customFormat="false" ht="14" hidden="false" customHeight="false" outlineLevel="0" collapsed="false">
      <c r="A56" s="106"/>
      <c r="B56" s="107"/>
      <c r="C56" s="108"/>
      <c r="D56" s="109"/>
    </row>
    <row r="57" customFormat="false" ht="14" hidden="false" customHeight="false" outlineLevel="0" collapsed="false">
      <c r="A57" s="106"/>
      <c r="B57" s="107"/>
      <c r="C57" s="108"/>
      <c r="D57" s="109"/>
    </row>
    <row r="58" customFormat="false" ht="14" hidden="false" customHeight="false" outlineLevel="0" collapsed="false">
      <c r="A58" s="106"/>
      <c r="B58" s="107"/>
      <c r="C58" s="108"/>
      <c r="D58" s="109"/>
    </row>
    <row r="59" customFormat="false" ht="14" hidden="false" customHeight="false" outlineLevel="0" collapsed="false">
      <c r="A59" s="106"/>
      <c r="B59" s="107"/>
      <c r="C59" s="108"/>
      <c r="D59" s="109"/>
    </row>
    <row r="60" customFormat="false" ht="14" hidden="false" customHeight="false" outlineLevel="0" collapsed="false">
      <c r="A60" s="106"/>
      <c r="B60" s="107"/>
      <c r="C60" s="108"/>
      <c r="D60" s="109"/>
    </row>
    <row r="61" customFormat="false" ht="14" hidden="false" customHeight="false" outlineLevel="0" collapsed="false">
      <c r="A61" s="106"/>
      <c r="B61" s="107"/>
      <c r="C61" s="108"/>
      <c r="D61" s="109"/>
    </row>
    <row r="62" customFormat="false" ht="14" hidden="false" customHeight="false" outlineLevel="0" collapsed="false">
      <c r="A62" s="106"/>
      <c r="B62" s="107"/>
      <c r="C62" s="108"/>
      <c r="D62" s="109"/>
    </row>
    <row r="63" customFormat="false" ht="14" hidden="false" customHeight="false" outlineLevel="0" collapsed="false">
      <c r="A63" s="106"/>
      <c r="B63" s="107"/>
      <c r="C63" s="108"/>
      <c r="D63" s="109"/>
    </row>
    <row r="64" customFormat="false" ht="14" hidden="false" customHeight="false" outlineLevel="0" collapsed="false">
      <c r="A64" s="108"/>
      <c r="B64" s="107"/>
      <c r="C64" s="108"/>
      <c r="D64" s="109"/>
    </row>
    <row r="65" customFormat="false" ht="14" hidden="false" customHeight="false" outlineLevel="0" collapsed="false">
      <c r="A65" s="108"/>
      <c r="B65" s="107"/>
      <c r="C65" s="108"/>
      <c r="D65" s="109"/>
    </row>
    <row r="66" customFormat="false" ht="14" hidden="false" customHeight="false" outlineLevel="0" collapsed="false">
      <c r="A66" s="108"/>
      <c r="B66" s="107"/>
      <c r="C66" s="108"/>
      <c r="D66" s="109"/>
    </row>
    <row r="67" customFormat="false" ht="14" hidden="false" customHeight="false" outlineLevel="0" collapsed="false">
      <c r="A67" s="108"/>
      <c r="B67" s="107"/>
      <c r="C67" s="108"/>
      <c r="D67" s="109"/>
    </row>
    <row r="68" customFormat="false" ht="14" hidden="false" customHeight="false" outlineLevel="0" collapsed="false">
      <c r="A68" s="108"/>
      <c r="B68" s="107"/>
      <c r="C68" s="108"/>
      <c r="D68" s="109"/>
    </row>
    <row r="69" customFormat="false" ht="14" hidden="false" customHeight="false" outlineLevel="0" collapsed="false">
      <c r="A69" s="108"/>
      <c r="B69" s="107"/>
      <c r="C69" s="108"/>
      <c r="D69" s="109"/>
    </row>
    <row r="70" customFormat="false" ht="14" hidden="false" customHeight="false" outlineLevel="0" collapsed="false">
      <c r="A70" s="108"/>
      <c r="B70" s="107"/>
      <c r="C70" s="108"/>
      <c r="D70" s="109"/>
    </row>
    <row r="71" customFormat="false" ht="14" hidden="false" customHeight="false" outlineLevel="0" collapsed="false">
      <c r="A71" s="108"/>
      <c r="B71" s="107"/>
      <c r="C71" s="108"/>
      <c r="D71" s="109"/>
    </row>
    <row r="72" customFormat="false" ht="14" hidden="false" customHeight="false" outlineLevel="0" collapsed="false">
      <c r="A72" s="108"/>
      <c r="B72" s="107"/>
      <c r="C72" s="108"/>
      <c r="D72" s="109"/>
    </row>
    <row r="73" customFormat="false" ht="14" hidden="false" customHeight="false" outlineLevel="0" collapsed="false">
      <c r="A73" s="108"/>
      <c r="B73" s="107"/>
      <c r="C73" s="108"/>
      <c r="D73" s="109"/>
    </row>
    <row r="74" customFormat="false" ht="14" hidden="false" customHeight="false" outlineLevel="0" collapsed="false">
      <c r="A74" s="108"/>
      <c r="B74" s="107"/>
      <c r="C74" s="108"/>
      <c r="D74" s="109"/>
    </row>
    <row r="75" customFormat="false" ht="14" hidden="false" customHeight="false" outlineLevel="0" collapsed="false">
      <c r="A75" s="108"/>
      <c r="B75" s="107"/>
      <c r="C75" s="108"/>
      <c r="D75" s="109"/>
    </row>
    <row r="76" customFormat="false" ht="14" hidden="false" customHeight="false" outlineLevel="0" collapsed="false">
      <c r="A76" s="108"/>
      <c r="B76" s="107"/>
      <c r="C76" s="108"/>
      <c r="D76" s="109"/>
    </row>
    <row r="77" customFormat="false" ht="14" hidden="false" customHeight="false" outlineLevel="0" collapsed="false">
      <c r="A77" s="108"/>
      <c r="B77" s="107"/>
      <c r="C77" s="108"/>
      <c r="D77" s="109"/>
    </row>
    <row r="78" customFormat="false" ht="14" hidden="false" customHeight="false" outlineLevel="0" collapsed="false">
      <c r="A78" s="108"/>
      <c r="B78" s="107"/>
      <c r="C78" s="108"/>
      <c r="D78" s="109"/>
    </row>
    <row r="79" customFormat="false" ht="14" hidden="false" customHeight="false" outlineLevel="0" collapsed="false">
      <c r="A79" s="108"/>
      <c r="B79" s="107"/>
      <c r="C79" s="108"/>
      <c r="D79" s="109"/>
    </row>
    <row r="80" customFormat="false" ht="14" hidden="false" customHeight="false" outlineLevel="0" collapsed="false">
      <c r="A80" s="108"/>
      <c r="B80" s="107"/>
      <c r="C80" s="108"/>
      <c r="D80" s="109"/>
    </row>
  </sheetData>
  <mergeCells count="1">
    <mergeCell ref="A1:D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8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497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2013-02-21T11:21:30Z</dcterms:created>
  <dc:creator>Jana</dc:creator>
  <dc:description/>
  <dc:language>cs-CZ</dc:language>
  <cp:lastModifiedBy>Uzivatel1</cp:lastModifiedBy>
  <cp:lastPrinted>2018-11-23T13:22:28Z</cp:lastPrinted>
  <dcterms:modified xsi:type="dcterms:W3CDTF">2019-11-11T17:52:48Z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