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ŠKOLA HOVORČOVICE\Účetnictví\Rozpočet a účetní závěrka\Rozpočet 2020\"/>
    </mc:Choice>
  </mc:AlternateContent>
  <bookViews>
    <workbookView xWindow="390" yWindow="540" windowWidth="19820" windowHeight="9920"/>
  </bookViews>
  <sheets>
    <sheet name="Návrh rozpočtu MŠ 2020" sheetId="1" r:id="rId1"/>
  </sheets>
  <definedNames>
    <definedName name="_xlnm.Print_Area" localSheetId="0">'Návrh rozpočtu MŠ 2020'!$A$1:$L$67</definedName>
  </definedNames>
  <calcPr calcId="162913"/>
</workbook>
</file>

<file path=xl/calcChain.xml><?xml version="1.0" encoding="utf-8"?>
<calcChain xmlns="http://schemas.openxmlformats.org/spreadsheetml/2006/main">
  <c r="B47" i="1" l="1"/>
  <c r="B53" i="1" l="1"/>
  <c r="B52" i="1"/>
  <c r="B63" i="1" l="1"/>
  <c r="E47" i="1" l="1"/>
  <c r="B7" i="1" l="1"/>
  <c r="B61" i="1" l="1"/>
  <c r="B55" i="1"/>
  <c r="B54" i="1"/>
  <c r="B51" i="1" l="1"/>
  <c r="B49" i="1" l="1"/>
  <c r="B59" i="1" l="1"/>
</calcChain>
</file>

<file path=xl/sharedStrings.xml><?xml version="1.0" encoding="utf-8"?>
<sst xmlns="http://schemas.openxmlformats.org/spreadsheetml/2006/main" count="137" uniqueCount="93">
  <si>
    <t>Příjmy</t>
  </si>
  <si>
    <t>Příjmy celkem</t>
  </si>
  <si>
    <t>Výdaje celkem</t>
  </si>
  <si>
    <t>DDHM MŠ</t>
  </si>
  <si>
    <t>DDHM ŠJ</t>
  </si>
  <si>
    <t xml:space="preserve">Výdaje </t>
  </si>
  <si>
    <t xml:space="preserve"> </t>
  </si>
  <si>
    <t>501</t>
  </si>
  <si>
    <t>002</t>
  </si>
  <si>
    <t>003</t>
  </si>
  <si>
    <t>004</t>
  </si>
  <si>
    <t>006</t>
  </si>
  <si>
    <t>007</t>
  </si>
  <si>
    <t>008</t>
  </si>
  <si>
    <t>011</t>
  </si>
  <si>
    <t>012</t>
  </si>
  <si>
    <t>013</t>
  </si>
  <si>
    <t>014</t>
  </si>
  <si>
    <t>502</t>
  </si>
  <si>
    <t>001</t>
  </si>
  <si>
    <t>511</t>
  </si>
  <si>
    <t>512</t>
  </si>
  <si>
    <t>513</t>
  </si>
  <si>
    <t>518</t>
  </si>
  <si>
    <t>005</t>
  </si>
  <si>
    <t>009</t>
  </si>
  <si>
    <t>521</t>
  </si>
  <si>
    <t>549</t>
  </si>
  <si>
    <t>000</t>
  </si>
  <si>
    <t>551</t>
  </si>
  <si>
    <t>558</t>
  </si>
  <si>
    <t>KANCELÁŘSKÉ POTŘEBY</t>
  </si>
  <si>
    <t>DROGERIE MŠ</t>
  </si>
  <si>
    <t>DROGERIE ŠJ</t>
  </si>
  <si>
    <t>SPOTŘEBA MATERIÁLU MŠ</t>
  </si>
  <si>
    <t>SPOTŘEBA MATERIÁLU ŠJ</t>
  </si>
  <si>
    <t>ODBRORNÁ LITERATURA</t>
  </si>
  <si>
    <t>HRAČKY</t>
  </si>
  <si>
    <t>ZAHRADA MATERIÁL</t>
  </si>
  <si>
    <t>PRACOVNÍ ODĚVY</t>
  </si>
  <si>
    <t>DIDAKTICKÉ POMŮCKY</t>
  </si>
  <si>
    <t>SPOTŘEBA PLYNU</t>
  </si>
  <si>
    <t>SPOTŘEBA ELEKTŘINY</t>
  </si>
  <si>
    <t>OPRAVY A UDRŽOVÁNÍ</t>
  </si>
  <si>
    <t>REVIZE</t>
  </si>
  <si>
    <t>CESTOVNÉ</t>
  </si>
  <si>
    <t>NÁKLADY NA REPREZENTACI</t>
  </si>
  <si>
    <t>VODNÉ, STOČNÉ</t>
  </si>
  <si>
    <t>TELEFON</t>
  </si>
  <si>
    <t>POŠTOVNÉ</t>
  </si>
  <si>
    <t>BANKOVNÍ POPLATKY</t>
  </si>
  <si>
    <t>OSTATNÍ SLUŽBY</t>
  </si>
  <si>
    <t>ONIV - KOOPERATIVA OÚ</t>
  </si>
  <si>
    <t>PRANÍ PRÁDLA</t>
  </si>
  <si>
    <t>ÚRAZOVÉ POJIŠTĚNÍ</t>
  </si>
  <si>
    <t>ŠKOLENÍ PEDAGOGOVÉ</t>
  </si>
  <si>
    <t>ŠKOLENÍ NEPEDAGOGOVÉ</t>
  </si>
  <si>
    <t>ŠKOLENÍ OSTATNÍ (BOZP, PO)</t>
  </si>
  <si>
    <t>OSTATNÍ NÁKLADY Z ČINNOSTI</t>
  </si>
  <si>
    <t>ODPISY DLOUHODOBÉHO MAJETKU</t>
  </si>
  <si>
    <t>DDHM ZAHRADA</t>
  </si>
  <si>
    <t>Výdaje na provoz - zřizovatel + školné</t>
  </si>
  <si>
    <t>Zřizovatel - provoz</t>
  </si>
  <si>
    <t>Školné - provoz</t>
  </si>
  <si>
    <t>z toho školné</t>
  </si>
  <si>
    <t xml:space="preserve">                                       z toho obec</t>
  </si>
  <si>
    <t xml:space="preserve">                                       z toho školné</t>
  </si>
  <si>
    <t>Zřizovatel - investice</t>
  </si>
  <si>
    <t>mezisoučet - provoz</t>
  </si>
  <si>
    <t>JINÉ DANĚ A POPLATKY</t>
  </si>
  <si>
    <t xml:space="preserve">č. účetního konta </t>
  </si>
  <si>
    <t>z toho obec provoz</t>
  </si>
  <si>
    <t xml:space="preserve">z toho obec investice </t>
  </si>
  <si>
    <t xml:space="preserve">                                       z toho obec provoz</t>
  </si>
  <si>
    <t xml:space="preserve">                                       z toho obec investice</t>
  </si>
  <si>
    <t>Náklady a ivestice v MŠ</t>
  </si>
  <si>
    <t>REZERVA NA MZDY MŠ/FOND ODMĚN</t>
  </si>
  <si>
    <t>investice</t>
  </si>
  <si>
    <t>Mateřská škola Hovorčovice - Rozpočet 2020</t>
  </si>
  <si>
    <t>školné na 09-12/2020 je zatím jen odhadnuto (výši školného budeme znát až po účetní závěrce 2019)</t>
  </si>
  <si>
    <t>rozpočet 2020</t>
  </si>
  <si>
    <t>rozpočet 2019 - rozpočtové opatření ke 30.9.2019</t>
  </si>
  <si>
    <t>HALÉŘOVÉ VYROVNÁNÍ</t>
  </si>
  <si>
    <t>HIM</t>
  </si>
  <si>
    <t>XXX</t>
  </si>
  <si>
    <t>z toho období 01-08/2020</t>
  </si>
  <si>
    <t>z toho období 09-12/2020</t>
  </si>
  <si>
    <t>dle počtu žáků ke dni 30.9.2018</t>
  </si>
  <si>
    <t>MŠ: 88 dětí x 13 706 Kč</t>
  </si>
  <si>
    <t>celkem platba od obce</t>
  </si>
  <si>
    <t>renovace koupelen (obec)</t>
  </si>
  <si>
    <t>01-06/2020: 605x51x6=185.130 Kč;                                                 LP: 605:4x2x51=15.428 Kč;                                                             09-12/2020: 610x58x4=141.520 Kč</t>
  </si>
  <si>
    <t>Příspěvek na žáka od státu v roce: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</si>
</sst>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Kč-405];[Red]&quot;-&quot;#,##0.00&quot; &quot;[$Kč-405]"/>
    <numFmt numFmtId="165" formatCode="#,##0.00_ ;[Red]\-#,##0.00\ "/>
  </numFmts>
  <fonts count="22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ED5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ck">
        <color rgb="FF000000"/>
      </top>
      <bottom style="hair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ck">
        <color rgb="FF000000"/>
      </bottom>
      <diagonal/>
    </border>
  </borders>
  <cellStyleXfs count="5">
    <xf numFmtId="0" fontId="0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4" fontId="8" fillId="0" borderId="0"/>
  </cellStyleXfs>
  <cellXfs count="107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4" fontId="0" fillId="0" borderId="0" xfId="0" applyNumberFormat="1" applyFont="1"/>
    <xf numFmtId="4" fontId="0" fillId="0" borderId="0" xfId="0" applyNumberFormat="1"/>
    <xf numFmtId="0" fontId="0" fillId="0" borderId="0" xfId="0" applyFont="1" applyFill="1" applyBorder="1"/>
    <xf numFmtId="0" fontId="0" fillId="0" borderId="5" xfId="0" applyBorder="1"/>
    <xf numFmtId="4" fontId="0" fillId="0" borderId="0" xfId="0" applyNumberFormat="1" applyFont="1" applyBorder="1"/>
    <xf numFmtId="0" fontId="10" fillId="0" borderId="0" xfId="0" applyFont="1" applyBorder="1"/>
    <xf numFmtId="0" fontId="11" fillId="0" borderId="0" xfId="0" applyFont="1" applyFill="1" applyBorder="1"/>
    <xf numFmtId="0" fontId="14" fillId="3" borderId="6" xfId="0" applyFont="1" applyFill="1" applyBorder="1" applyAlignment="1">
      <alignment horizontal="center" vertic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0" fontId="0" fillId="0" borderId="1" xfId="0" applyFont="1" applyFill="1" applyBorder="1"/>
    <xf numFmtId="4" fontId="10" fillId="0" borderId="0" xfId="0" applyNumberFormat="1" applyFont="1" applyBorder="1"/>
    <xf numFmtId="4" fontId="12" fillId="0" borderId="0" xfId="0" applyNumberFormat="1" applyFont="1" applyBorder="1"/>
    <xf numFmtId="4" fontId="0" fillId="0" borderId="0" xfId="0" applyNumberFormat="1" applyFill="1" applyBorder="1"/>
    <xf numFmtId="0" fontId="14" fillId="3" borderId="8" xfId="0" applyFont="1" applyFill="1" applyBorder="1" applyAlignment="1">
      <alignment horizontal="center" vertical="center"/>
    </xf>
    <xf numFmtId="0" fontId="6" fillId="0" borderId="0" xfId="0" applyFont="1" applyBorder="1"/>
    <xf numFmtId="3" fontId="13" fillId="0" borderId="0" xfId="0" applyNumberFormat="1" applyFont="1" applyFill="1" applyBorder="1"/>
    <xf numFmtId="0" fontId="6" fillId="0" borderId="0" xfId="0" applyFont="1" applyFill="1" applyBorder="1"/>
    <xf numFmtId="4" fontId="6" fillId="2" borderId="0" xfId="0" applyNumberFormat="1" applyFont="1" applyFill="1" applyBorder="1"/>
    <xf numFmtId="165" fontId="6" fillId="0" borderId="0" xfId="0" applyNumberFormat="1" applyFont="1" applyBorder="1"/>
    <xf numFmtId="0" fontId="6" fillId="0" borderId="0" xfId="0" applyFont="1"/>
    <xf numFmtId="3" fontId="6" fillId="0" borderId="0" xfId="0" applyNumberFormat="1" applyFont="1"/>
    <xf numFmtId="0" fontId="6" fillId="2" borderId="12" xfId="0" applyFont="1" applyFill="1" applyBorder="1"/>
    <xf numFmtId="0" fontId="6" fillId="0" borderId="13" xfId="0" quotePrefix="1" applyFont="1" applyBorder="1" applyAlignment="1">
      <alignment horizontal="right"/>
    </xf>
    <xf numFmtId="0" fontId="6" fillId="0" borderId="14" xfId="0" quotePrefix="1" applyFont="1" applyBorder="1"/>
    <xf numFmtId="0" fontId="6" fillId="0" borderId="2" xfId="0" quotePrefix="1" applyFont="1" applyBorder="1" applyAlignment="1">
      <alignment horizontal="right"/>
    </xf>
    <xf numFmtId="0" fontId="6" fillId="0" borderId="15" xfId="0" quotePrefix="1" applyFont="1" applyBorder="1"/>
    <xf numFmtId="0" fontId="6" fillId="0" borderId="16" xfId="0" quotePrefix="1" applyFont="1" applyBorder="1" applyAlignment="1">
      <alignment horizontal="right"/>
    </xf>
    <xf numFmtId="0" fontId="15" fillId="6" borderId="18" xfId="0" applyFont="1" applyFill="1" applyBorder="1"/>
    <xf numFmtId="3" fontId="13" fillId="6" borderId="19" xfId="0" applyNumberFormat="1" applyFont="1" applyFill="1" applyBorder="1"/>
    <xf numFmtId="0" fontId="17" fillId="0" borderId="0" xfId="0" applyFont="1" applyFill="1" applyAlignment="1">
      <alignment vertical="justify"/>
    </xf>
    <xf numFmtId="0" fontId="18" fillId="5" borderId="0" xfId="0" applyFont="1" applyFill="1"/>
    <xf numFmtId="4" fontId="18" fillId="5" borderId="0" xfId="0" applyNumberFormat="1" applyFont="1" applyFill="1"/>
    <xf numFmtId="4" fontId="17" fillId="0" borderId="0" xfId="0" applyNumberFormat="1" applyFont="1" applyAlignment="1">
      <alignment vertical="justify" wrapText="1"/>
    </xf>
    <xf numFmtId="0" fontId="18" fillId="0" borderId="0" xfId="0" applyFont="1" applyFill="1"/>
    <xf numFmtId="4" fontId="18" fillId="0" borderId="0" xfId="0" applyNumberFormat="1" applyFont="1" applyFill="1"/>
    <xf numFmtId="4" fontId="17" fillId="0" borderId="0" xfId="0" applyNumberFormat="1" applyFont="1"/>
    <xf numFmtId="0" fontId="13" fillId="5" borderId="0" xfId="0" applyFont="1" applyFill="1"/>
    <xf numFmtId="4" fontId="13" fillId="5" borderId="20" xfId="0" applyNumberFormat="1" applyFont="1" applyFill="1" applyBorder="1"/>
    <xf numFmtId="4" fontId="6" fillId="2" borderId="5" xfId="0" applyNumberFormat="1" applyFont="1" applyFill="1" applyBorder="1"/>
    <xf numFmtId="4" fontId="6" fillId="0" borderId="0" xfId="0" applyNumberFormat="1" applyFont="1"/>
    <xf numFmtId="4" fontId="6" fillId="2" borderId="0" xfId="0" applyNumberFormat="1" applyFont="1" applyFill="1"/>
    <xf numFmtId="4" fontId="18" fillId="7" borderId="0" xfId="0" applyNumberFormat="1" applyFont="1" applyFill="1"/>
    <xf numFmtId="4" fontId="17" fillId="0" borderId="0" xfId="0" applyNumberFormat="1" applyFont="1" applyBorder="1"/>
    <xf numFmtId="4" fontId="16" fillId="0" borderId="0" xfId="0" applyNumberFormat="1" applyFont="1" applyFill="1" applyBorder="1" applyAlignment="1">
      <alignment wrapText="1"/>
    </xf>
    <xf numFmtId="0" fontId="6" fillId="0" borderId="21" xfId="0" applyFont="1" applyBorder="1"/>
    <xf numFmtId="4" fontId="6" fillId="5" borderId="14" xfId="0" applyNumberFormat="1" applyFont="1" applyFill="1" applyBorder="1"/>
    <xf numFmtId="4" fontId="6" fillId="5" borderId="15" xfId="0" applyNumberFormat="1" applyFont="1" applyFill="1" applyBorder="1"/>
    <xf numFmtId="4" fontId="6" fillId="5" borderId="17" xfId="0" applyNumberFormat="1" applyFont="1" applyFill="1" applyBorder="1"/>
    <xf numFmtId="4" fontId="6" fillId="0" borderId="22" xfId="0" applyNumberFormat="1" applyFont="1" applyBorder="1"/>
    <xf numFmtId="4" fontId="13" fillId="6" borderId="19" xfId="0" applyNumberFormat="1" applyFont="1" applyFill="1" applyBorder="1" applyAlignment="1">
      <alignment horizontal="right"/>
    </xf>
    <xf numFmtId="0" fontId="6" fillId="0" borderId="23" xfId="0" quotePrefix="1" applyFont="1" applyBorder="1"/>
    <xf numFmtId="0" fontId="6" fillId="0" borderId="24" xfId="0" quotePrefix="1" applyFont="1" applyBorder="1"/>
    <xf numFmtId="3" fontId="6" fillId="0" borderId="25" xfId="0" applyNumberFormat="1" applyFont="1" applyBorder="1"/>
    <xf numFmtId="0" fontId="13" fillId="6" borderId="18" xfId="0" applyFont="1" applyFill="1" applyBorder="1"/>
    <xf numFmtId="0" fontId="5" fillId="2" borderId="0" xfId="0" applyFont="1" applyFill="1"/>
    <xf numFmtId="0" fontId="6" fillId="0" borderId="30" xfId="0" applyFont="1" applyBorder="1"/>
    <xf numFmtId="3" fontId="13" fillId="0" borderId="31" xfId="0" applyNumberFormat="1" applyFont="1" applyBorder="1"/>
    <xf numFmtId="0" fontId="4" fillId="0" borderId="24" xfId="0" quotePrefix="1" applyFont="1" applyBorder="1"/>
    <xf numFmtId="0" fontId="19" fillId="0" borderId="0" xfId="0" quotePrefix="1" applyFont="1"/>
    <xf numFmtId="0" fontId="19" fillId="0" borderId="0" xfId="0" quotePrefix="1" applyFont="1" applyBorder="1"/>
    <xf numFmtId="3" fontId="3" fillId="0" borderId="25" xfId="0" applyNumberFormat="1" applyFont="1" applyBorder="1"/>
    <xf numFmtId="0" fontId="20" fillId="0" borderId="0" xfId="0" quotePrefix="1" applyFont="1"/>
    <xf numFmtId="0" fontId="12" fillId="0" borderId="0" xfId="0" applyFont="1" applyBorder="1"/>
    <xf numFmtId="0" fontId="6" fillId="0" borderId="36" xfId="0" quotePrefix="1" applyFont="1" applyBorder="1"/>
    <xf numFmtId="4" fontId="6" fillId="5" borderId="37" xfId="0" applyNumberFormat="1" applyFont="1" applyFill="1" applyBorder="1"/>
    <xf numFmtId="0" fontId="6" fillId="0" borderId="38" xfId="0" quotePrefix="1" applyFont="1" applyBorder="1" applyAlignment="1">
      <alignment horizontal="right"/>
    </xf>
    <xf numFmtId="0" fontId="6" fillId="0" borderId="37" xfId="0" quotePrefix="1" applyFont="1" applyBorder="1"/>
    <xf numFmtId="0" fontId="2" fillId="0" borderId="18" xfId="0" quotePrefix="1" applyFont="1" applyBorder="1"/>
    <xf numFmtId="0" fontId="2" fillId="0" borderId="17" xfId="0" quotePrefix="1" applyFont="1" applyBorder="1"/>
    <xf numFmtId="0" fontId="2" fillId="0" borderId="36" xfId="0" quotePrefix="1" applyFont="1" applyBorder="1"/>
    <xf numFmtId="4" fontId="2" fillId="5" borderId="15" xfId="0" applyNumberFormat="1" applyFont="1" applyFill="1" applyBorder="1"/>
    <xf numFmtId="0" fontId="2" fillId="0" borderId="0" xfId="0" applyFont="1"/>
    <xf numFmtId="0" fontId="2" fillId="2" borderId="0" xfId="0" applyFont="1" applyFill="1" applyBorder="1"/>
    <xf numFmtId="3" fontId="21" fillId="0" borderId="0" xfId="0" applyNumberFormat="1" applyFont="1" applyFill="1" applyBorder="1"/>
    <xf numFmtId="4" fontId="19" fillId="8" borderId="39" xfId="0" applyNumberFormat="1" applyFont="1" applyFill="1" applyBorder="1"/>
    <xf numFmtId="0" fontId="19" fillId="0" borderId="0" xfId="0" quotePrefix="1" applyFont="1" applyFill="1" applyBorder="1"/>
    <xf numFmtId="0" fontId="19" fillId="0" borderId="0" xfId="0" applyFont="1" applyBorder="1"/>
    <xf numFmtId="4" fontId="19" fillId="8" borderId="40" xfId="0" applyNumberFormat="1" applyFont="1" applyFill="1" applyBorder="1"/>
    <xf numFmtId="4" fontId="19" fillId="8" borderId="41" xfId="0" applyNumberFormat="1" applyFont="1" applyFill="1" applyBorder="1"/>
    <xf numFmtId="4" fontId="19" fillId="8" borderId="42" xfId="0" applyNumberFormat="1" applyFont="1" applyFill="1" applyBorder="1"/>
    <xf numFmtId="0" fontId="1" fillId="2" borderId="5" xfId="0" applyFont="1" applyFill="1" applyBorder="1"/>
    <xf numFmtId="0" fontId="14" fillId="0" borderId="0" xfId="0" applyFont="1" applyAlignment="1">
      <alignment horizontal="left"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/>
    </xf>
    <xf numFmtId="3" fontId="15" fillId="4" borderId="10" xfId="0" applyNumberFormat="1" applyFont="1" applyFill="1" applyBorder="1" applyAlignment="1">
      <alignment horizontal="center" vertical="center"/>
    </xf>
    <xf numFmtId="3" fontId="15" fillId="2" borderId="34" xfId="0" applyNumberFormat="1" applyFont="1" applyFill="1" applyBorder="1" applyAlignment="1">
      <alignment horizontal="center" vertical="center" wrapText="1"/>
    </xf>
    <xf numFmtId="3" fontId="15" fillId="2" borderId="35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justify" wrapText="1"/>
    </xf>
    <xf numFmtId="0" fontId="17" fillId="0" borderId="33" xfId="0" applyFont="1" applyBorder="1" applyAlignment="1">
      <alignment horizontal="left" vertical="justify" wrapText="1"/>
    </xf>
    <xf numFmtId="0" fontId="17" fillId="0" borderId="19" xfId="0" applyFont="1" applyBorder="1" applyAlignment="1">
      <alignment horizontal="left" vertical="justify" wrapText="1"/>
    </xf>
    <xf numFmtId="0" fontId="6" fillId="0" borderId="2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5">
    <cellStyle name="Heading" xfId="1"/>
    <cellStyle name="Heading1" xfId="2"/>
    <cellStyle name="Normální" xfId="0" builtinId="0" customBuiltin="1"/>
    <cellStyle name="Result" xfId="3"/>
    <cellStyle name="Result2" xfId="4"/>
  </cellStyles>
  <dxfs count="0"/>
  <tableStyles count="0" defaultTableStyle="TableStyleMedium9" defaultPivotStyle="PivotStyleLight16"/>
  <colors>
    <mruColors>
      <color rgb="FF9FDFA1"/>
      <color rgb="FFCCFFCC"/>
      <color rgb="FFF8EC92"/>
      <color rgb="FFFFCC00"/>
      <color rgb="FFFFCC99"/>
      <color rgb="FF33ED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EI67"/>
  <sheetViews>
    <sheetView tabSelected="1" view="pageBreakPreview" zoomScaleNormal="100" zoomScaleSheetLayoutView="100" workbookViewId="0">
      <selection sqref="A1:E1"/>
    </sheetView>
  </sheetViews>
  <sheetFormatPr defaultColWidth="9" defaultRowHeight="14" x14ac:dyDescent="0.3"/>
  <cols>
    <col min="1" max="1" width="36.58203125" style="1" customWidth="1"/>
    <col min="2" max="2" width="19.58203125" style="1" customWidth="1"/>
    <col min="3" max="3" width="5.58203125" style="1" customWidth="1"/>
    <col min="4" max="4" width="5.5" style="1" customWidth="1"/>
    <col min="5" max="5" width="26.25" style="1" customWidth="1"/>
    <col min="6" max="6" width="35.83203125" style="1" customWidth="1"/>
    <col min="7" max="7" width="12.75" style="3" customWidth="1"/>
    <col min="8" max="1014" width="10.75" style="3" customWidth="1"/>
    <col min="1015" max="1491" width="9" style="3"/>
    <col min="1492" max="16384" width="9" style="1"/>
  </cols>
  <sheetData>
    <row r="1" spans="1:1491" ht="27.75" customHeight="1" x14ac:dyDescent="0.3">
      <c r="A1" s="86" t="s">
        <v>78</v>
      </c>
      <c r="B1" s="86"/>
      <c r="C1" s="86"/>
      <c r="D1" s="86"/>
      <c r="E1" s="86"/>
    </row>
    <row r="2" spans="1:1491" ht="14.5" thickBot="1" x14ac:dyDescent="0.35">
      <c r="F2" s="3"/>
    </row>
    <row r="3" spans="1:1491" s="2" customFormat="1" ht="29.25" customHeight="1" thickTop="1" x14ac:dyDescent="0.35">
      <c r="A3" s="18" t="s">
        <v>0</v>
      </c>
      <c r="B3" s="60"/>
      <c r="C3" s="98"/>
      <c r="D3" s="99"/>
      <c r="E3" s="10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</row>
    <row r="4" spans="1:1491" s="2" customFormat="1" ht="31.5" customHeight="1" x14ac:dyDescent="0.35">
      <c r="A4" s="49" t="s">
        <v>62</v>
      </c>
      <c r="B4" s="61">
        <v>900000</v>
      </c>
      <c r="C4" s="101"/>
      <c r="D4" s="102"/>
      <c r="E4" s="103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</row>
    <row r="5" spans="1:1491" s="2" customFormat="1" ht="31.5" customHeight="1" x14ac:dyDescent="0.35">
      <c r="A5" s="49" t="s">
        <v>67</v>
      </c>
      <c r="B5" s="61">
        <v>0</v>
      </c>
      <c r="C5" s="104"/>
      <c r="D5" s="105"/>
      <c r="E5" s="106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</row>
    <row r="6" spans="1:1491" s="2" customFormat="1" ht="40.5" customHeight="1" thickBot="1" x14ac:dyDescent="0.4">
      <c r="A6" s="49" t="s">
        <v>63</v>
      </c>
      <c r="B6" s="61">
        <v>342078</v>
      </c>
      <c r="C6" s="95" t="s">
        <v>91</v>
      </c>
      <c r="D6" s="96"/>
      <c r="E6" s="97"/>
      <c r="F6" s="48" t="s">
        <v>79</v>
      </c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</row>
    <row r="7" spans="1:1491" s="2" customFormat="1" ht="18.75" customHeight="1" thickTop="1" thickBot="1" x14ac:dyDescent="0.4">
      <c r="A7" s="32" t="s">
        <v>1</v>
      </c>
      <c r="B7" s="33">
        <f>SUM(B4:B6)</f>
        <v>1242078</v>
      </c>
      <c r="C7" s="20"/>
      <c r="D7" s="21"/>
      <c r="E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</row>
    <row r="8" spans="1:1491" s="14" customFormat="1" ht="15" thickTop="1" thickBot="1" x14ac:dyDescent="0.35">
      <c r="A8" s="12"/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</row>
    <row r="9" spans="1:1491" s="2" customFormat="1" ht="27" customHeight="1" thickTop="1" x14ac:dyDescent="0.3">
      <c r="A9" s="11" t="s">
        <v>5</v>
      </c>
      <c r="B9" s="91" t="s">
        <v>80</v>
      </c>
      <c r="C9" s="87" t="s">
        <v>70</v>
      </c>
      <c r="D9" s="88"/>
      <c r="E9" s="93" t="s">
        <v>81</v>
      </c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</row>
    <row r="10" spans="1:1491" s="2" customFormat="1" ht="15.75" customHeight="1" thickBot="1" x14ac:dyDescent="0.4">
      <c r="A10" s="26" t="s">
        <v>61</v>
      </c>
      <c r="B10" s="92"/>
      <c r="C10" s="89"/>
      <c r="D10" s="90"/>
      <c r="E10" s="94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</row>
    <row r="11" spans="1:1491" ht="15" thickTop="1" x14ac:dyDescent="0.35">
      <c r="A11" s="55" t="s">
        <v>31</v>
      </c>
      <c r="B11" s="50">
        <v>35000</v>
      </c>
      <c r="C11" s="27" t="s">
        <v>7</v>
      </c>
      <c r="D11" s="28" t="s">
        <v>8</v>
      </c>
      <c r="E11" s="82">
        <v>35000</v>
      </c>
      <c r="F11" s="15"/>
      <c r="G11" s="63"/>
    </row>
    <row r="12" spans="1:1491" ht="14.5" x14ac:dyDescent="0.35">
      <c r="A12" s="56" t="s">
        <v>32</v>
      </c>
      <c r="B12" s="51">
        <v>15000</v>
      </c>
      <c r="C12" s="29" t="s">
        <v>7</v>
      </c>
      <c r="D12" s="30" t="s">
        <v>9</v>
      </c>
      <c r="E12" s="82">
        <v>15000</v>
      </c>
      <c r="F12" s="15"/>
      <c r="G12" s="63"/>
    </row>
    <row r="13" spans="1:1491" ht="14.5" x14ac:dyDescent="0.35">
      <c r="A13" s="56" t="s">
        <v>33</v>
      </c>
      <c r="B13" s="51">
        <v>19000</v>
      </c>
      <c r="C13" s="29" t="s">
        <v>7</v>
      </c>
      <c r="D13" s="30" t="s">
        <v>10</v>
      </c>
      <c r="E13" s="82">
        <v>19000</v>
      </c>
      <c r="F13" s="16"/>
      <c r="G13" s="63"/>
      <c r="H13" s="9"/>
    </row>
    <row r="14" spans="1:1491" ht="14.5" x14ac:dyDescent="0.35">
      <c r="A14" s="56" t="s">
        <v>34</v>
      </c>
      <c r="B14" s="75">
        <v>80660</v>
      </c>
      <c r="C14" s="29" t="s">
        <v>7</v>
      </c>
      <c r="D14" s="30" t="s">
        <v>11</v>
      </c>
      <c r="E14" s="82">
        <v>80000</v>
      </c>
      <c r="F14" s="47"/>
      <c r="G14" s="63"/>
    </row>
    <row r="15" spans="1:1491" ht="14.5" x14ac:dyDescent="0.35">
      <c r="A15" s="56" t="s">
        <v>35</v>
      </c>
      <c r="B15" s="51">
        <v>25000</v>
      </c>
      <c r="C15" s="29" t="s">
        <v>7</v>
      </c>
      <c r="D15" s="30" t="s">
        <v>12</v>
      </c>
      <c r="E15" s="82">
        <v>25000</v>
      </c>
      <c r="F15" s="8"/>
      <c r="G15" s="63"/>
    </row>
    <row r="16" spans="1:1491" ht="14.5" x14ac:dyDescent="0.35">
      <c r="A16" s="56" t="s">
        <v>36</v>
      </c>
      <c r="B16" s="51">
        <v>7500</v>
      </c>
      <c r="C16" s="29" t="s">
        <v>7</v>
      </c>
      <c r="D16" s="30" t="s">
        <v>13</v>
      </c>
      <c r="E16" s="82">
        <v>7500</v>
      </c>
      <c r="F16" s="8"/>
      <c r="G16" s="63"/>
    </row>
    <row r="17" spans="1:10" ht="14.5" x14ac:dyDescent="0.35">
      <c r="A17" s="56" t="s">
        <v>37</v>
      </c>
      <c r="B17" s="51">
        <v>35000</v>
      </c>
      <c r="C17" s="29" t="s">
        <v>7</v>
      </c>
      <c r="D17" s="30" t="s">
        <v>14</v>
      </c>
      <c r="E17" s="82">
        <v>30000</v>
      </c>
      <c r="F17" s="8"/>
      <c r="G17" s="63"/>
    </row>
    <row r="18" spans="1:10" ht="14.5" x14ac:dyDescent="0.35">
      <c r="A18" s="56" t="s">
        <v>38</v>
      </c>
      <c r="B18" s="51">
        <v>10000</v>
      </c>
      <c r="C18" s="29" t="s">
        <v>7</v>
      </c>
      <c r="D18" s="30" t="s">
        <v>15</v>
      </c>
      <c r="E18" s="82">
        <v>10000</v>
      </c>
      <c r="F18" s="47"/>
      <c r="G18" s="63"/>
    </row>
    <row r="19" spans="1:10" ht="14.5" x14ac:dyDescent="0.35">
      <c r="A19" s="56" t="s">
        <v>39</v>
      </c>
      <c r="B19" s="51">
        <v>11000</v>
      </c>
      <c r="C19" s="29" t="s">
        <v>7</v>
      </c>
      <c r="D19" s="30" t="s">
        <v>16</v>
      </c>
      <c r="E19" s="82">
        <v>10799</v>
      </c>
      <c r="F19" s="8"/>
      <c r="G19" s="63"/>
    </row>
    <row r="20" spans="1:10" ht="14.5" x14ac:dyDescent="0.35">
      <c r="A20" s="56" t="s">
        <v>40</v>
      </c>
      <c r="B20" s="51">
        <v>70000</v>
      </c>
      <c r="C20" s="29" t="s">
        <v>7</v>
      </c>
      <c r="D20" s="30" t="s">
        <v>17</v>
      </c>
      <c r="E20" s="82">
        <v>52000</v>
      </c>
      <c r="F20" s="47"/>
      <c r="G20" s="63"/>
    </row>
    <row r="21" spans="1:10" ht="14.5" x14ac:dyDescent="0.35">
      <c r="A21" s="56" t="s">
        <v>41</v>
      </c>
      <c r="B21" s="51">
        <v>99000</v>
      </c>
      <c r="C21" s="29" t="s">
        <v>18</v>
      </c>
      <c r="D21" s="30" t="s">
        <v>19</v>
      </c>
      <c r="E21" s="82">
        <v>98000</v>
      </c>
      <c r="F21" s="8"/>
      <c r="G21" s="63"/>
    </row>
    <row r="22" spans="1:10" ht="14.5" x14ac:dyDescent="0.35">
      <c r="A22" s="56" t="s">
        <v>42</v>
      </c>
      <c r="B22" s="51">
        <v>95000</v>
      </c>
      <c r="C22" s="29" t="s">
        <v>18</v>
      </c>
      <c r="D22" s="30" t="s">
        <v>8</v>
      </c>
      <c r="E22" s="82">
        <v>92000</v>
      </c>
      <c r="F22" s="8"/>
      <c r="G22" s="63"/>
    </row>
    <row r="23" spans="1:10" ht="14.5" x14ac:dyDescent="0.35">
      <c r="A23" s="56" t="s">
        <v>43</v>
      </c>
      <c r="B23" s="51">
        <v>190000</v>
      </c>
      <c r="C23" s="29" t="s">
        <v>20</v>
      </c>
      <c r="D23" s="30" t="s">
        <v>19</v>
      </c>
      <c r="E23" s="82">
        <v>180000</v>
      </c>
      <c r="F23" s="47"/>
      <c r="G23" s="66"/>
    </row>
    <row r="24" spans="1:10" ht="14.5" x14ac:dyDescent="0.35">
      <c r="A24" s="56" t="s">
        <v>44</v>
      </c>
      <c r="B24" s="51">
        <v>40000</v>
      </c>
      <c r="C24" s="29" t="s">
        <v>20</v>
      </c>
      <c r="D24" s="30" t="s">
        <v>8</v>
      </c>
      <c r="E24" s="82">
        <v>35000</v>
      </c>
      <c r="F24" s="8"/>
      <c r="G24" s="63"/>
    </row>
    <row r="25" spans="1:10" ht="14.5" x14ac:dyDescent="0.35">
      <c r="A25" s="56" t="s">
        <v>45</v>
      </c>
      <c r="B25" s="51">
        <v>13000</v>
      </c>
      <c r="C25" s="29" t="s">
        <v>21</v>
      </c>
      <c r="D25" s="30" t="s">
        <v>19</v>
      </c>
      <c r="E25" s="82">
        <v>10000</v>
      </c>
      <c r="F25" s="8"/>
      <c r="G25" s="63"/>
    </row>
    <row r="26" spans="1:10" ht="14.5" x14ac:dyDescent="0.35">
      <c r="A26" s="56" t="s">
        <v>46</v>
      </c>
      <c r="B26" s="51">
        <v>8000</v>
      </c>
      <c r="C26" s="29" t="s">
        <v>22</v>
      </c>
      <c r="D26" s="30" t="s">
        <v>19</v>
      </c>
      <c r="E26" s="82">
        <v>5793</v>
      </c>
      <c r="F26" s="8"/>
      <c r="G26" s="63"/>
    </row>
    <row r="27" spans="1:10" ht="14.5" x14ac:dyDescent="0.35">
      <c r="A27" s="56" t="s">
        <v>47</v>
      </c>
      <c r="B27" s="51">
        <v>42000</v>
      </c>
      <c r="C27" s="29" t="s">
        <v>23</v>
      </c>
      <c r="D27" s="30" t="s">
        <v>19</v>
      </c>
      <c r="E27" s="82">
        <v>40199</v>
      </c>
      <c r="F27" s="8"/>
      <c r="G27" s="63"/>
    </row>
    <row r="28" spans="1:10" ht="14.5" x14ac:dyDescent="0.35">
      <c r="A28" s="56" t="s">
        <v>48</v>
      </c>
      <c r="B28" s="51">
        <v>12000</v>
      </c>
      <c r="C28" s="29" t="s">
        <v>23</v>
      </c>
      <c r="D28" s="30" t="s">
        <v>8</v>
      </c>
      <c r="E28" s="82">
        <v>12328.1</v>
      </c>
      <c r="F28" s="8"/>
      <c r="G28" s="63"/>
    </row>
    <row r="29" spans="1:10" ht="14.5" x14ac:dyDescent="0.35">
      <c r="A29" s="56" t="s">
        <v>49</v>
      </c>
      <c r="B29" s="51">
        <v>1000</v>
      </c>
      <c r="C29" s="29" t="s">
        <v>23</v>
      </c>
      <c r="D29" s="30" t="s">
        <v>9</v>
      </c>
      <c r="E29" s="82">
        <v>500</v>
      </c>
      <c r="F29" s="8"/>
      <c r="G29" s="63"/>
    </row>
    <row r="30" spans="1:10" ht="14.5" x14ac:dyDescent="0.35">
      <c r="A30" s="56" t="s">
        <v>50</v>
      </c>
      <c r="B30" s="51">
        <v>18000</v>
      </c>
      <c r="C30" s="29" t="s">
        <v>23</v>
      </c>
      <c r="D30" s="30" t="s">
        <v>10</v>
      </c>
      <c r="E30" s="82">
        <v>17414.939999999999</v>
      </c>
      <c r="F30" s="8"/>
      <c r="G30" s="63"/>
    </row>
    <row r="31" spans="1:10" ht="14.5" x14ac:dyDescent="0.35">
      <c r="A31" s="56" t="s">
        <v>51</v>
      </c>
      <c r="B31" s="51">
        <v>75000</v>
      </c>
      <c r="C31" s="29" t="s">
        <v>23</v>
      </c>
      <c r="D31" s="30" t="s">
        <v>24</v>
      </c>
      <c r="E31" s="82">
        <v>70000</v>
      </c>
      <c r="F31" s="47"/>
      <c r="G31" s="63"/>
    </row>
    <row r="32" spans="1:10" ht="14.5" x14ac:dyDescent="0.35">
      <c r="A32" s="56" t="s">
        <v>52</v>
      </c>
      <c r="B32" s="51">
        <v>16000</v>
      </c>
      <c r="C32" s="29" t="s">
        <v>23</v>
      </c>
      <c r="D32" s="30" t="s">
        <v>11</v>
      </c>
      <c r="E32" s="82">
        <v>16000</v>
      </c>
      <c r="F32" s="17"/>
      <c r="G32" s="63"/>
      <c r="H32" s="10"/>
      <c r="I32" s="10"/>
      <c r="J32" s="6"/>
    </row>
    <row r="33" spans="1:7" ht="14.5" x14ac:dyDescent="0.35">
      <c r="A33" s="56" t="s">
        <v>53</v>
      </c>
      <c r="B33" s="51">
        <v>65000</v>
      </c>
      <c r="C33" s="29" t="s">
        <v>23</v>
      </c>
      <c r="D33" s="30" t="s">
        <v>12</v>
      </c>
      <c r="E33" s="82">
        <v>64000</v>
      </c>
      <c r="F33" s="47"/>
      <c r="G33" s="63"/>
    </row>
    <row r="34" spans="1:7" ht="14.5" x14ac:dyDescent="0.35">
      <c r="A34" s="56" t="s">
        <v>54</v>
      </c>
      <c r="B34" s="51">
        <v>20362</v>
      </c>
      <c r="C34" s="29" t="s">
        <v>23</v>
      </c>
      <c r="D34" s="30" t="s">
        <v>25</v>
      </c>
      <c r="E34" s="82">
        <v>20362</v>
      </c>
      <c r="F34" s="8"/>
      <c r="G34" s="63"/>
    </row>
    <row r="35" spans="1:7" ht="14.5" x14ac:dyDescent="0.35">
      <c r="A35" s="56" t="s">
        <v>55</v>
      </c>
      <c r="B35" s="51">
        <v>40000</v>
      </c>
      <c r="C35" s="29" t="s">
        <v>23</v>
      </c>
      <c r="D35" s="30" t="s">
        <v>14</v>
      </c>
      <c r="E35" s="82">
        <v>40000</v>
      </c>
      <c r="F35" s="47"/>
      <c r="G35" s="63"/>
    </row>
    <row r="36" spans="1:7" ht="14.5" x14ac:dyDescent="0.35">
      <c r="A36" s="56" t="s">
        <v>56</v>
      </c>
      <c r="B36" s="51">
        <v>10000</v>
      </c>
      <c r="C36" s="29" t="s">
        <v>23</v>
      </c>
      <c r="D36" s="30" t="s">
        <v>15</v>
      </c>
      <c r="E36" s="82">
        <v>10000</v>
      </c>
      <c r="F36" s="8"/>
      <c r="G36" s="63"/>
    </row>
    <row r="37" spans="1:7" ht="14.5" x14ac:dyDescent="0.35">
      <c r="A37" s="56" t="s">
        <v>57</v>
      </c>
      <c r="B37" s="51">
        <v>5000</v>
      </c>
      <c r="C37" s="29" t="s">
        <v>23</v>
      </c>
      <c r="D37" s="30" t="s">
        <v>16</v>
      </c>
      <c r="E37" s="82">
        <v>5000</v>
      </c>
      <c r="F37" s="8"/>
      <c r="G37" s="63"/>
    </row>
    <row r="38" spans="1:7" ht="14.5" x14ac:dyDescent="0.35">
      <c r="A38" s="62" t="s">
        <v>76</v>
      </c>
      <c r="B38" s="51">
        <v>50000</v>
      </c>
      <c r="C38" s="29" t="s">
        <v>26</v>
      </c>
      <c r="D38" s="30" t="s">
        <v>24</v>
      </c>
      <c r="E38" s="82">
        <v>50000</v>
      </c>
      <c r="F38" s="64"/>
      <c r="G38" s="63"/>
    </row>
    <row r="39" spans="1:7" ht="14.5" x14ac:dyDescent="0.35">
      <c r="A39" s="56" t="s">
        <v>69</v>
      </c>
      <c r="B39" s="51">
        <v>0</v>
      </c>
      <c r="C39" s="29">
        <v>538</v>
      </c>
      <c r="D39" s="30" t="s">
        <v>19</v>
      </c>
      <c r="E39" s="82">
        <v>0</v>
      </c>
      <c r="F39" s="64"/>
      <c r="G39" s="63"/>
    </row>
    <row r="40" spans="1:7" ht="14.5" x14ac:dyDescent="0.35">
      <c r="A40" s="56" t="s">
        <v>58</v>
      </c>
      <c r="B40" s="51">
        <v>0</v>
      </c>
      <c r="C40" s="29" t="s">
        <v>27</v>
      </c>
      <c r="D40" s="30" t="s">
        <v>28</v>
      </c>
      <c r="E40" s="82">
        <v>0</v>
      </c>
      <c r="F40" s="64"/>
      <c r="G40" s="63"/>
    </row>
    <row r="41" spans="1:7" ht="14.5" x14ac:dyDescent="0.35">
      <c r="A41" s="56" t="s">
        <v>59</v>
      </c>
      <c r="B41" s="51">
        <v>19056</v>
      </c>
      <c r="C41" s="29" t="s">
        <v>29</v>
      </c>
      <c r="D41" s="30" t="s">
        <v>19</v>
      </c>
      <c r="E41" s="82">
        <v>15800</v>
      </c>
      <c r="F41" s="64"/>
      <c r="G41" s="63"/>
    </row>
    <row r="42" spans="1:7" ht="14.5" x14ac:dyDescent="0.35">
      <c r="A42" s="56" t="s">
        <v>3</v>
      </c>
      <c r="B42" s="51">
        <v>50000</v>
      </c>
      <c r="C42" s="29" t="s">
        <v>30</v>
      </c>
      <c r="D42" s="30" t="s">
        <v>19</v>
      </c>
      <c r="E42" s="82">
        <v>57000</v>
      </c>
      <c r="F42" s="64"/>
      <c r="G42" s="64"/>
    </row>
    <row r="43" spans="1:7" ht="14.5" x14ac:dyDescent="0.35">
      <c r="A43" s="56" t="s">
        <v>4</v>
      </c>
      <c r="B43" s="51">
        <v>35500</v>
      </c>
      <c r="C43" s="29" t="s">
        <v>30</v>
      </c>
      <c r="D43" s="30" t="s">
        <v>8</v>
      </c>
      <c r="E43" s="82">
        <v>48000</v>
      </c>
      <c r="F43" s="80"/>
    </row>
    <row r="44" spans="1:7" ht="14.5" x14ac:dyDescent="0.35">
      <c r="A44" s="68" t="s">
        <v>60</v>
      </c>
      <c r="B44" s="69">
        <v>30000</v>
      </c>
      <c r="C44" s="70">
        <v>558</v>
      </c>
      <c r="D44" s="71" t="s">
        <v>9</v>
      </c>
      <c r="E44" s="82">
        <v>40000</v>
      </c>
      <c r="F44" s="80"/>
    </row>
    <row r="45" spans="1:7" ht="14.5" x14ac:dyDescent="0.35">
      <c r="A45" s="74" t="s">
        <v>82</v>
      </c>
      <c r="B45" s="69">
        <v>0</v>
      </c>
      <c r="C45" s="70">
        <v>569</v>
      </c>
      <c r="D45" s="30" t="s">
        <v>19</v>
      </c>
      <c r="E45" s="83">
        <v>386.06</v>
      </c>
      <c r="F45" s="80"/>
    </row>
    <row r="46" spans="1:7" ht="15" thickBot="1" x14ac:dyDescent="0.4">
      <c r="A46" s="72" t="s">
        <v>83</v>
      </c>
      <c r="B46" s="52">
        <v>0</v>
      </c>
      <c r="C46" s="31">
        <v>42</v>
      </c>
      <c r="D46" s="73" t="s">
        <v>84</v>
      </c>
      <c r="E46" s="84">
        <v>48750.9</v>
      </c>
      <c r="F46" s="81"/>
      <c r="G46" s="67"/>
    </row>
    <row r="47" spans="1:7" ht="21.75" customHeight="1" thickTop="1" x14ac:dyDescent="0.35">
      <c r="A47" s="57" t="s">
        <v>68</v>
      </c>
      <c r="B47" s="53">
        <f>SUM(B11:B46)</f>
        <v>1242078</v>
      </c>
      <c r="C47" s="20"/>
      <c r="D47" s="19"/>
      <c r="E47" s="79">
        <f>SUM(E11:E46)</f>
        <v>1260833</v>
      </c>
      <c r="F47" s="3"/>
    </row>
    <row r="48" spans="1:7" ht="21.75" customHeight="1" x14ac:dyDescent="0.35">
      <c r="A48" s="65" t="s">
        <v>77</v>
      </c>
      <c r="B48" s="53">
        <v>410000</v>
      </c>
      <c r="C48" s="78" t="s">
        <v>90</v>
      </c>
      <c r="D48" s="19"/>
      <c r="E48" s="23"/>
    </row>
    <row r="49" spans="1:5" ht="19.5" customHeight="1" thickBot="1" x14ac:dyDescent="0.4">
      <c r="A49" s="58" t="s">
        <v>2</v>
      </c>
      <c r="B49" s="54">
        <f>SUM(B47:B48)</f>
        <v>1652078</v>
      </c>
      <c r="C49" s="25"/>
      <c r="D49" s="24"/>
      <c r="E49" s="44"/>
    </row>
    <row r="50" spans="1:5" ht="27.75" customHeight="1" thickTop="1" x14ac:dyDescent="0.35">
      <c r="A50" s="24"/>
      <c r="B50" s="25"/>
      <c r="C50" s="25"/>
      <c r="D50" s="24"/>
      <c r="E50" s="44"/>
    </row>
    <row r="51" spans="1:5" ht="14.5" x14ac:dyDescent="0.35">
      <c r="A51" s="59" t="s">
        <v>75</v>
      </c>
      <c r="B51" s="45">
        <f>SUM(B47:B48)</f>
        <v>1652078</v>
      </c>
      <c r="C51" s="34"/>
      <c r="D51" s="44"/>
      <c r="E51" s="24"/>
    </row>
    <row r="52" spans="1:5" ht="14.5" x14ac:dyDescent="0.35">
      <c r="A52" s="35" t="s">
        <v>71</v>
      </c>
      <c r="B52" s="36">
        <f>SUM(B4)</f>
        <v>900000</v>
      </c>
      <c r="C52" s="37"/>
      <c r="D52" s="24"/>
      <c r="E52" s="44"/>
    </row>
    <row r="53" spans="1:5" ht="14.5" x14ac:dyDescent="0.35">
      <c r="A53" s="35" t="s">
        <v>72</v>
      </c>
      <c r="B53" s="36">
        <f>B48</f>
        <v>410000</v>
      </c>
      <c r="C53" s="37"/>
      <c r="D53" s="24"/>
      <c r="E53" s="44"/>
    </row>
    <row r="54" spans="1:5" ht="14.5" x14ac:dyDescent="0.35">
      <c r="A54" s="38" t="s">
        <v>64</v>
      </c>
      <c r="B54" s="39">
        <f>B6</f>
        <v>342078</v>
      </c>
      <c r="C54" s="37"/>
      <c r="D54" s="24"/>
      <c r="E54" s="24"/>
    </row>
    <row r="55" spans="1:5" ht="14.5" x14ac:dyDescent="0.35">
      <c r="A55" s="76" t="s">
        <v>85</v>
      </c>
      <c r="B55" s="44">
        <f>SUM(B56+B58)</f>
        <v>1000558</v>
      </c>
      <c r="C55" s="5"/>
      <c r="E55" s="4"/>
    </row>
    <row r="56" spans="1:5" ht="14.5" x14ac:dyDescent="0.35">
      <c r="A56" s="38" t="s">
        <v>73</v>
      </c>
      <c r="B56" s="46">
        <v>800000</v>
      </c>
      <c r="C56" s="5"/>
      <c r="D56" s="4"/>
      <c r="E56" s="4"/>
    </row>
    <row r="57" spans="1:5" ht="14.5" x14ac:dyDescent="0.35">
      <c r="A57" s="38" t="s">
        <v>74</v>
      </c>
      <c r="B57" s="46">
        <v>410000</v>
      </c>
      <c r="C57" s="5"/>
    </row>
    <row r="58" spans="1:5" ht="14.5" x14ac:dyDescent="0.35">
      <c r="A58" s="38" t="s">
        <v>66</v>
      </c>
      <c r="B58" s="39">
        <v>200558</v>
      </c>
      <c r="C58" s="5"/>
      <c r="E58" s="4"/>
    </row>
    <row r="59" spans="1:5" ht="14.5" x14ac:dyDescent="0.35">
      <c r="A59" s="76" t="s">
        <v>86</v>
      </c>
      <c r="B59" s="44">
        <f>SUM(B51-B55)</f>
        <v>651520</v>
      </c>
      <c r="C59" s="5"/>
    </row>
    <row r="60" spans="1:5" ht="14.5" x14ac:dyDescent="0.35">
      <c r="A60" s="38" t="s">
        <v>65</v>
      </c>
      <c r="B60" s="46">
        <v>100000</v>
      </c>
      <c r="C60" s="5"/>
    </row>
    <row r="61" spans="1:5" ht="14.5" x14ac:dyDescent="0.35">
      <c r="A61" s="38" t="s">
        <v>66</v>
      </c>
      <c r="B61" s="39">
        <f>SUM(B6-B58)</f>
        <v>141520</v>
      </c>
      <c r="C61" s="5"/>
      <c r="E61" s="1" t="s">
        <v>6</v>
      </c>
    </row>
    <row r="62" spans="1:5" ht="14.5" x14ac:dyDescent="0.35">
      <c r="A62" s="24"/>
      <c r="B62" s="44"/>
      <c r="C62" s="5"/>
    </row>
    <row r="63" spans="1:5" ht="14.5" x14ac:dyDescent="0.35">
      <c r="A63" s="41" t="s">
        <v>89</v>
      </c>
      <c r="B63" s="42">
        <f>SUM(B56+B57+B60)</f>
        <v>1310000</v>
      </c>
      <c r="C63"/>
    </row>
    <row r="64" spans="1:5" x14ac:dyDescent="0.3">
      <c r="A64" s="7"/>
      <c r="B64"/>
      <c r="C64" s="5"/>
    </row>
    <row r="66" spans="1:5" ht="14.5" x14ac:dyDescent="0.35">
      <c r="A66" s="85" t="s">
        <v>92</v>
      </c>
      <c r="B66" s="43"/>
      <c r="C66" s="44"/>
      <c r="D66" s="24"/>
      <c r="E66" s="24"/>
    </row>
    <row r="67" spans="1:5" ht="14.5" x14ac:dyDescent="0.35">
      <c r="A67" s="77" t="s">
        <v>88</v>
      </c>
      <c r="B67" s="22">
        <v>1206128</v>
      </c>
      <c r="C67" s="40" t="s">
        <v>87</v>
      </c>
      <c r="D67" s="24"/>
      <c r="E67" s="24"/>
    </row>
  </sheetData>
  <sortState ref="A33:F46">
    <sortCondition ref="D33:D46"/>
  </sortState>
  <mergeCells count="6">
    <mergeCell ref="A1:E1"/>
    <mergeCell ref="C9:D10"/>
    <mergeCell ref="B9:B10"/>
    <mergeCell ref="E9:E10"/>
    <mergeCell ref="C6:E6"/>
    <mergeCell ref="C3:E5"/>
  </mergeCells>
  <pageMargins left="0.78740157480314965" right="0.78740157480314965" top="0.78740157480314965" bottom="0.78740157480314965" header="0.39370078740157483" footer="0.39370078740157483"/>
  <pageSetup paperSize="9" scale="60" orientation="portrait" horizontalDpi="4294967293" verticalDpi="4294967293" r:id="rId1"/>
  <headerFooter>
    <oddFooter>&amp;CStránka &amp;P&amp;R&amp;"Arial,Kurzíva"&amp;8&amp;F/J.Hirková/&amp;D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 MŠ 2020</vt:lpstr>
      <vt:lpstr>'Návrh rozpočtu MŠ 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Uzivatel1</cp:lastModifiedBy>
  <cp:revision>5</cp:revision>
  <cp:lastPrinted>2018-11-23T12:59:32Z</cp:lastPrinted>
  <dcterms:created xsi:type="dcterms:W3CDTF">2013-02-21T11:21:30Z</dcterms:created>
  <dcterms:modified xsi:type="dcterms:W3CDTF">2019-11-11T17:53:04Z</dcterms:modified>
</cp:coreProperties>
</file>